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5195" windowHeight="9720" tabRatio="833" activeTab="0"/>
  </bookViews>
  <sheets>
    <sheet name="Район" sheetId="1" r:id="rId1"/>
  </sheets>
  <definedNames>
    <definedName name="_xlnm.Print_Titles" localSheetId="0">'Район'!$10:$13</definedName>
  </definedNames>
  <calcPr fullCalcOnLoad="1"/>
</workbook>
</file>

<file path=xl/sharedStrings.xml><?xml version="1.0" encoding="utf-8"?>
<sst xmlns="http://schemas.openxmlformats.org/spreadsheetml/2006/main" count="217" uniqueCount="195">
  <si>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</si>
  <si>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</si>
  <si>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</si>
  <si>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</si>
  <si>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</si>
  <si>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000  1  14  06014  10  0000  430</t>
  </si>
  <si>
    <t>000  1  14  06000  00  0000  430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</si>
  <si>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</si>
  <si>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</si>
  <si>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</si>
  <si>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</si>
  <si>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</si>
  <si>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000  1  11  05010  10  0000  120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</si>
  <si>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</si>
  <si>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</si>
  <si>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</si>
  <si>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000  1  11  05035  05  0000  120</t>
  </si>
  <si>
    <t>КБК</t>
  </si>
  <si>
    <t>ДОХОДЫ ОТ ПРЕДПРИНИМАТЕЛЬСКОЙ И ИНОЙ ПРИНОСЯЩЕЙ ДОХОД ДЕЯТЕЛЬНОСТИ</t>
  </si>
  <si>
    <t>000  3  00  00000  00  0000  000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</si>
  <si>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</si>
  <si>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</si>
  <si>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</si>
  <si>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</si>
  <si>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</si>
  <si>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</si>
  <si>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Лицензионные сборы</t>
  </si>
  <si>
    <t>000  1  13  02000  00  0000  130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</si>
  <si>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</si>
  <si>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000  1  13  02024  05  0000  130</t>
  </si>
  <si>
    <t>Прочие доходы от оказания платных услуг и компенсации затрат государства</t>
  </si>
  <si>
    <t>000  1  13  03000  00  0000  130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</si>
  <si>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</si>
  <si>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000  1  13  03050  05  0000  130</t>
  </si>
  <si>
    <t>ДОХОДЫ ОТ ПРОДАЖИ МАТЕРИАЛЬНЫХ И НЕМАТЕРИАЛЬНЫХ АКТИВОВ</t>
  </si>
  <si>
    <t>000  1  14  00000  00  0000  000</t>
  </si>
  <si>
    <t>Сумма</t>
  </si>
  <si>
    <t>Прогноз доходов бюджета Зиминского районного муниципального образования на 2009г.</t>
  </si>
  <si>
    <t>Приложение 1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</si>
  <si>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</si>
  <si>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</si>
  <si>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</si>
  <si>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000  1  14  02032  05  0000  410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</si>
  <si>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</si>
  <si>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</si>
  <si>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</si>
  <si>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</si>
  <si>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</si>
  <si>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</si>
  <si>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</si>
  <si>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</si>
  <si>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</si>
  <si>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</si>
  <si>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</si>
  <si>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</si>
  <si>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</si>
  <si>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</si>
  <si>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</si>
  <si>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</si>
  <si>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</si>
  <si>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</si>
  <si>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</si>
  <si>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</si>
  <si>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</si>
  <si>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</si>
  <si>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</si>
  <si>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</si>
  <si>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</si>
  <si>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000  1  16  25074  05  0000  140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</si>
  <si>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</si>
  <si>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</si>
  <si>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</si>
  <si>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</si>
  <si>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</si>
  <si>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</si>
  <si>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</si>
  <si>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</si>
  <si>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</si>
  <si>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</si>
  <si>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</si>
  <si>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</si>
  <si>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</si>
  <si>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</si>
  <si>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</si>
  <si>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</si>
  <si>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</si>
  <si>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</si>
  <si>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</si>
  <si>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</si>
  <si>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</si>
  <si>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</si>
  <si>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</si>
  <si>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</si>
  <si>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</si>
  <si>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</si>
  <si>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</si>
  <si>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</si>
  <si>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</si>
  <si>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</si>
  <si>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</si>
  <si>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</si>
  <si>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</si>
  <si>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</si>
  <si>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</si>
  <si>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</si>
  <si>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</si>
  <si>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</si>
  <si>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</si>
  <si>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</si>
  <si>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</si>
  <si>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</si>
  <si>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</si>
  <si>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</si>
  <si>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000  1  07  01020  01  0000  110</t>
  </si>
  <si>
    <t>Налог на добычу прочих полезных ископаемых (за исключением полезных ископаемых в виде природных алмазов)</t>
  </si>
  <si>
    <t>000  1  07  01030  01  0000  110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</si>
  <si>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</si>
  <si>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</si>
  <si>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</si>
  <si>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</si>
  <si>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</si>
  <si>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000  2  02  00000  00  0000  000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</si>
  <si>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</si>
  <si>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</si>
  <si>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000  2  02  01001  05  0000  151</t>
  </si>
  <si>
    <t>000  2  02  01000  00  0000  151</t>
  </si>
  <si>
    <t>Дотации бюджетам муниципальных районов на выравнивание бюджетной обеспеченности</t>
  </si>
  <si>
    <t>000  2  02  01999  05  0000  151</t>
  </si>
  <si>
    <t>000  2  02  01999  00  0000  151</t>
  </si>
  <si>
    <t>Прочие дотации</t>
  </si>
  <si>
    <t>000  2  02  02000  00  0000  151</t>
  </si>
  <si>
    <t>Субсидии бюдетам субъектов РФ и муниципальных образований (межбюджетные субсидии)</t>
  </si>
  <si>
    <t>000  2  02  02024  05  0000  151</t>
  </si>
  <si>
    <t xml:space="preserve">Субсидии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</si>
  <si>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Дотации на возмещение расходов местных бюджетов в связи с предоставлением льгот по оплате жилого помещения и коммунальных услуг педагогическим работникам, проживающим в сельской местности, рабочих поселках (поселках городского типа) и работающим в муниципальных образовательных учреждениях</t>
  </si>
  <si>
    <t>Дотации на возмещение расходов местных бюджетов, связанных с обеспечением деятельности депутатов Законодательного собрания Иркутской области и их помощников</t>
  </si>
  <si>
    <t>Субсидии бюджетам муниципальных образований на комплектование книжных фондов библиотек муниципальных образований</t>
  </si>
  <si>
    <t>Прочие субсидии бюджетам муниципальных районов</t>
  </si>
  <si>
    <t>000  2  02  02999  05  0000  151</t>
  </si>
  <si>
    <t>000  2  02  02068  05  0000  151</t>
  </si>
  <si>
    <t>Субсидии на финансовое обеспечение оказания дополнительной медицинской помощи, оказываемой врачами-терапевтами участковыми,врачами-педиатрами участковыми,врачами общей практики (семейными врачами),медицинскими сестрами участковыми врачей-терапевтов участковых,врачей-педиатров участковых,медицински-ми сестрами врачей общей практики (семейных врачей)</t>
  </si>
  <si>
    <t>Субвенции бюджетам субъектов РФ и муниципальных образований</t>
  </si>
  <si>
    <t>000  2  02  03000  00  0000  151</t>
  </si>
  <si>
    <t>000  2  02  03021  05  0000  151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</si>
  <si>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</si>
  <si>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000  2  02  03022  05  0000  151</t>
  </si>
  <si>
    <t>Субвенции бюджетам муниципальных районов на предоставление гражданам субсидий на оплату жилых помещений и коммунальных услуг</t>
  </si>
  <si>
    <t>000  2  02  03024  05  0000  151</t>
  </si>
  <si>
    <t>Субвенции бюджетам муниципальных районов на выполнение передаваемых полномочий субъектов РФ</t>
  </si>
  <si>
    <t>Хранение, комплектование,  учет и использование архивных документов, относящихся к областной государственной собственности</t>
  </si>
  <si>
    <t>Государственные    полномочия в области охраны труда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</si>
  <si>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</si>
  <si>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 xml:space="preserve">Регулирование тарифов на  тепловую энергию </t>
  </si>
  <si>
    <t>Лицензирование розничной продажи алкогольной продукции</t>
  </si>
  <si>
    <t>Определение персонального состава и обеспечение деятельности административных комиссий</t>
  </si>
  <si>
    <t>000  2  02  03999  05  0000  151</t>
  </si>
  <si>
    <t xml:space="preserve">Проочие субвенции бюджетам муниципальных районов 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</si>
  <si>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</si>
  <si>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ОЦП "Социальное развитие села Иркутской области до 2010 года"</t>
  </si>
  <si>
    <t>ОЦП "Защита окружающей средыв Иркутской области на 2006-2010 годы"</t>
  </si>
  <si>
    <t>Областная государственная целевая программа поддержки и развития учреждений дошкольного образования в И.о. на 2009-2010 годы</t>
  </si>
  <si>
    <t>000  2  02  04000  00  0000  151</t>
  </si>
  <si>
    <t>Иные межбюджетные трансферты</t>
  </si>
  <si>
    <t>000  2  02  04014  05  0000  151</t>
  </si>
  <si>
    <t xml:space="preserve">Межбюджетные трансферты, передаваемые бюджетам муниципальных районов из  бюджетов поселений на осуществление части полномочий по решению  вопросов  местного   значения в соответствии с заключенными соглашениями   </t>
  </si>
  <si>
    <t>ИТОГО ДОХОДОВ</t>
  </si>
  <si>
    <t>000  0  00  00000  00  0000  000</t>
  </si>
  <si>
    <t>000  3  02  01050  05  0000  130</t>
  </si>
  <si>
    <t>Предоставление мер социальной поддержки многодетным и малоимущим семьям</t>
  </si>
  <si>
    <t>(081-52; 192-22)</t>
  </si>
  <si>
    <t>(081-3; 809-8)</t>
  </si>
  <si>
    <t>000  1  11  08050  05  0000  120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</si>
  <si>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</si>
  <si>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000  1  11  08000  00  0000  120</t>
  </si>
  <si>
    <t>Средства, получаемые от передачи имущества, находящегося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</si>
  <si>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 xml:space="preserve">Доходы от предпринимательской и иной приносящей доход деятельности </t>
  </si>
  <si>
    <t>Доходы от предпринимательской и иной приносящей доход деятельности (Комитет по культуре)</t>
  </si>
  <si>
    <t>(руб.)</t>
  </si>
  <si>
    <t>000  2  02  01003  05  0000  151</t>
  </si>
  <si>
    <t>Дотации бюджетам муниципальных районов на поддержку мер по обеспечению сбалансированности бюджетов</t>
  </si>
  <si>
    <t>Субсидии в целях софинансирования расходных обязательств по выплате заработной платы с начислениями на нее работникам бюджетных учреждений образования, здравоохранения, культуры, социальной политики, находящихся в ведении органов местного самоуправления муниципальных районов (городских округов) Иркутской области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</si>
  <si>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</si>
  <si>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000  1  16  28000  00  0000  140</t>
  </si>
  <si>
    <t>000  1  16  30000  00  0000  140</t>
  </si>
  <si>
    <t>Прочие безвозмездные поступения в бюджеты муничипальных районов</t>
  </si>
  <si>
    <t>000  2  07  05000  05  0000  180</t>
  </si>
  <si>
    <t>БЕЗВОЗМЕЗДНЫЕ ПОСТУПЛЕНИЯ</t>
  </si>
  <si>
    <t>000  2  00  00000  00  0000  000</t>
  </si>
  <si>
    <t>ПРОЧИЕ БЕЗВОЗМЕЗДНЫЕ ПОСТУПЛЕНИЯ</t>
  </si>
  <si>
    <t>000  2  07  00000  00  0000  180</t>
  </si>
  <si>
    <t>Безвозмездные поступления  по соглашениям о социально-экономическом сотрудничестве между Администрацией Зиминского районного муниципального образования и организациями</t>
  </si>
  <si>
    <t>Субсидии в целях софинансирования расходных обязательств по выплате денежного содержания муниципальным служащим,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</t>
  </si>
  <si>
    <t>"О бюджете Зиминского районного муниципального образования на 2009 год"</t>
  </si>
  <si>
    <t xml:space="preserve">к Решению Думы Зиминского муниципального района  </t>
  </si>
  <si>
    <t>от  « 17 » декабря 2008 г. № 404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</si>
</sst>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8"/>
      <name val="Arial Cyr"/>
      <family val="0"/>
    </font>
    <font>
      <sz val="10"/>
      <color indexed="8"/>
      <name val="Arial Cyr"/>
      <family val="2"/>
    </font>
    <font>
      <sz val="10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9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4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35" borderId="10" xfId="0" applyNumberFormat="1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 applyProtection="1">
      <alignment horizontal="center"/>
      <protection locked="0"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4" fontId="4" fillId="0" borderId="0" xfId="0" applyNumberFormat="1" applyFont="1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140625" defaultRowHeight="12"/>
  <cols>
    <col min="1" max="1" width="74.00390625" style="3" customWidth="1"/>
    <col min="2" max="2" width="27.140625" style="2" customWidth="1"/>
    <col min="3" max="3" width="15.28125" style="1" customWidth="1"/>
    <col min="4" max="4" width="14.421875" style="0" hidden="1" customWidth="1"/>
    <col min="5" max="5" width="19.8515625" style="41" customWidth="1"/>
    <col min="6" max="6" width="16.140625" style="0" customWidth="1"/>
    <col min="7" max="7" width="17.28125" style="0" customWidth="1"/>
  </cols>
  <sheetData>
    <row r="1" spans="1:5" s="27" customFormat="1" ht="12.75">
      <c r="A1" s="25"/>
      <c r="B1" s="26"/>
      <c r="C1" s="23" t="s">
        <v>38</v>
      </c>
      <c r="D1" s="21"/>
      <c r="E1" s="42"/>
    </row>
    <row r="2" spans="1:5" s="27" customFormat="1" ht="12.75">
      <c r="A2" s="25"/>
      <c r="B2" s="26"/>
      <c r="C2" s="24" t="s">
        <v>193</v>
      </c>
      <c r="D2" s="22"/>
      <c r="E2" s="43"/>
    </row>
    <row r="3" spans="1:5" s="27" customFormat="1" ht="12.75">
      <c r="A3" s="25"/>
      <c r="B3" s="26"/>
      <c r="C3" s="23" t="s">
        <v>192</v>
      </c>
      <c r="D3" s="23"/>
      <c r="E3" s="42"/>
    </row>
    <row r="4" spans="1:5" s="27" customFormat="1" ht="12.75">
      <c r="A4" s="25"/>
      <c r="B4" s="26"/>
      <c r="C4" s="23" t="s">
        <v>194</v>
      </c>
      <c r="D4" s="23"/>
      <c r="E4" s="42"/>
    </row>
    <row r="7" spans="1:3" ht="15">
      <c r="A7" s="54" t="s">
        <v>37</v>
      </c>
      <c r="B7" s="54"/>
      <c r="C7" s="54"/>
    </row>
    <row r="8" spans="1:3" ht="15">
      <c r="A8" s="19"/>
      <c r="B8" s="19"/>
      <c r="C8" s="19"/>
    </row>
    <row r="9" spans="2:3" ht="12.75">
      <c r="B9" s="6"/>
      <c r="C9" s="46" t="s">
        <v>177</v>
      </c>
    </row>
    <row r="10" spans="1:3" ht="11.25">
      <c r="A10" s="55" t="s">
        <v>77</v>
      </c>
      <c r="B10" s="57" t="s">
        <v>17</v>
      </c>
      <c r="C10" s="59" t="s">
        <v>36</v>
      </c>
    </row>
    <row r="11" spans="1:3" ht="11.25">
      <c r="A11" s="56"/>
      <c r="B11" s="58"/>
      <c r="C11" s="60"/>
    </row>
    <row r="12" spans="1:3" ht="11.25">
      <c r="A12" s="56"/>
      <c r="B12" s="58"/>
      <c r="C12" s="61"/>
    </row>
    <row r="13" spans="1:3" ht="12.75">
      <c r="A13" s="34">
        <v>1</v>
      </c>
      <c r="B13" s="34">
        <v>2</v>
      </c>
      <c r="C13" s="34">
        <v>3</v>
      </c>
    </row>
    <row r="14" spans="1:7" s="4" customFormat="1" ht="10.5">
      <c r="A14" s="35" t="s">
        <v>78</v>
      </c>
      <c r="B14" s="17" t="s">
        <v>79</v>
      </c>
      <c r="C14" s="18">
        <f>SUM(C15+C19+C25+C29+C33+C38+C45+C47+C52+C57)</f>
        <v>25274838</v>
      </c>
      <c r="E14" s="40"/>
      <c r="F14" s="40"/>
      <c r="G14" s="40"/>
    </row>
    <row r="15" spans="1:5" s="4" customFormat="1" ht="10.5">
      <c r="A15" s="36" t="s">
        <v>80</v>
      </c>
      <c r="B15" s="14" t="s">
        <v>81</v>
      </c>
      <c r="C15" s="15">
        <f>C16</f>
        <v>22237176</v>
      </c>
      <c r="E15" s="40"/>
    </row>
    <row r="16" spans="1:5" s="10" customFormat="1" ht="11.25">
      <c r="A16" s="37" t="s">
        <v>82</v>
      </c>
      <c r="B16" s="12" t="s">
        <v>83</v>
      </c>
      <c r="C16" s="13">
        <f>SUM(C17)</f>
        <v>22237176</v>
      </c>
      <c r="E16" s="44"/>
    </row>
    <row r="17" spans="1:5" s="10" customFormat="1" ht="22.5">
      <c r="A17" s="37" t="s">
        <v>84</v>
      </c>
      <c r="B17" s="12" t="s">
        <v>85</v>
      </c>
      <c r="C17" s="13">
        <f>SUM(C18)</f>
        <v>22237176</v>
      </c>
      <c r="E17" s="44"/>
    </row>
    <row r="18" spans="1:5" s="10" customFormat="1" ht="60.75" customHeight="1">
      <c r="A18" s="38" t="s">
        <v>86</v>
      </c>
      <c r="B18" s="8" t="s">
        <v>87</v>
      </c>
      <c r="C18" s="9">
        <v>22237176</v>
      </c>
      <c r="E18" s="44"/>
    </row>
    <row r="19" spans="1:5" s="4" customFormat="1" ht="10.5">
      <c r="A19" s="36" t="s">
        <v>88</v>
      </c>
      <c r="B19" s="14" t="s">
        <v>89</v>
      </c>
      <c r="C19" s="15">
        <f>C20+C23+C24</f>
        <v>1330610</v>
      </c>
      <c r="E19" s="40"/>
    </row>
    <row r="20" spans="1:5" s="10" customFormat="1" ht="22.5" hidden="1">
      <c r="A20" s="37" t="s">
        <v>90</v>
      </c>
      <c r="B20" s="12" t="s">
        <v>91</v>
      </c>
      <c r="C20" s="13">
        <f>SUM(C21:C22)</f>
        <v>0</v>
      </c>
      <c r="E20" s="44"/>
    </row>
    <row r="21" spans="1:5" s="10" customFormat="1" ht="22.5" hidden="1">
      <c r="A21" s="38" t="s">
        <v>92</v>
      </c>
      <c r="B21" s="8" t="s">
        <v>93</v>
      </c>
      <c r="C21" s="9"/>
      <c r="E21" s="44"/>
    </row>
    <row r="22" spans="1:5" s="10" customFormat="1" ht="22.5" hidden="1">
      <c r="A22" s="38" t="s">
        <v>94</v>
      </c>
      <c r="B22" s="8" t="s">
        <v>95</v>
      </c>
      <c r="C22" s="9"/>
      <c r="E22" s="44"/>
    </row>
    <row r="23" spans="1:5" s="10" customFormat="1" ht="11.25">
      <c r="A23" s="37" t="s">
        <v>96</v>
      </c>
      <c r="B23" s="12" t="s">
        <v>97</v>
      </c>
      <c r="C23" s="13">
        <v>1317060</v>
      </c>
      <c r="E23" s="44"/>
    </row>
    <row r="24" spans="1:5" s="10" customFormat="1" ht="11.25">
      <c r="A24" s="37" t="s">
        <v>98</v>
      </c>
      <c r="B24" s="12" t="s">
        <v>99</v>
      </c>
      <c r="C24" s="13">
        <v>13550</v>
      </c>
      <c r="E24" s="44"/>
    </row>
    <row r="25" spans="1:5" s="4" customFormat="1" ht="11.25" hidden="1">
      <c r="A25" s="36" t="s">
        <v>100</v>
      </c>
      <c r="B25" s="14" t="s">
        <v>101</v>
      </c>
      <c r="C25" s="15">
        <f>SUM(C26)</f>
        <v>0</v>
      </c>
      <c r="E25" s="44"/>
    </row>
    <row r="26" spans="1:5" s="10" customFormat="1" ht="11.25" hidden="1">
      <c r="A26" s="37" t="s">
        <v>102</v>
      </c>
      <c r="B26" s="12" t="s">
        <v>103</v>
      </c>
      <c r="C26" s="13">
        <f>SUM(C27:C28)</f>
        <v>0</v>
      </c>
      <c r="E26" s="44"/>
    </row>
    <row r="27" spans="1:5" s="10" customFormat="1" ht="11.25" hidden="1">
      <c r="A27" s="38" t="s">
        <v>104</v>
      </c>
      <c r="B27" s="8" t="s">
        <v>105</v>
      </c>
      <c r="C27" s="9"/>
      <c r="E27" s="20"/>
    </row>
    <row r="28" spans="1:5" s="10" customFormat="1" ht="11.25" hidden="1">
      <c r="A28" s="38" t="s">
        <v>106</v>
      </c>
      <c r="B28" s="8" t="s">
        <v>107</v>
      </c>
      <c r="C28" s="9"/>
      <c r="E28" s="44"/>
    </row>
    <row r="29" spans="1:5" s="4" customFormat="1" ht="21" hidden="1">
      <c r="A29" s="36" t="s">
        <v>108</v>
      </c>
      <c r="B29" s="14" t="s">
        <v>109</v>
      </c>
      <c r="C29" s="15">
        <f>C30</f>
        <v>0</v>
      </c>
      <c r="E29" s="40"/>
    </row>
    <row r="30" spans="1:5" s="10" customFormat="1" ht="11.25" hidden="1">
      <c r="A30" s="37" t="s">
        <v>110</v>
      </c>
      <c r="B30" s="12" t="s">
        <v>111</v>
      </c>
      <c r="C30" s="13">
        <f>C31+C32</f>
        <v>0</v>
      </c>
      <c r="E30" s="44"/>
    </row>
    <row r="31" spans="1:5" s="10" customFormat="1" ht="11.25" hidden="1">
      <c r="A31" s="38" t="s">
        <v>112</v>
      </c>
      <c r="B31" s="8" t="s">
        <v>113</v>
      </c>
      <c r="C31" s="9">
        <v>0</v>
      </c>
      <c r="E31" s="44"/>
    </row>
    <row r="32" spans="1:5" s="10" customFormat="1" ht="22.5" hidden="1">
      <c r="A32" s="38" t="s">
        <v>114</v>
      </c>
      <c r="B32" s="8" t="s">
        <v>115</v>
      </c>
      <c r="C32" s="9"/>
      <c r="E32" s="40"/>
    </row>
    <row r="33" spans="1:5" s="4" customFormat="1" ht="11.25">
      <c r="A33" s="36" t="s">
        <v>116</v>
      </c>
      <c r="B33" s="14" t="s">
        <v>117</v>
      </c>
      <c r="C33" s="15">
        <f>SUM(C34,C36)</f>
        <v>88900</v>
      </c>
      <c r="E33" s="44"/>
    </row>
    <row r="34" spans="1:5" s="10" customFormat="1" ht="22.5">
      <c r="A34" s="37" t="s">
        <v>118</v>
      </c>
      <c r="B34" s="12" t="s">
        <v>119</v>
      </c>
      <c r="C34" s="13">
        <f>SUM(C35)</f>
        <v>2200</v>
      </c>
      <c r="E34" s="44"/>
    </row>
    <row r="35" spans="1:5" s="10" customFormat="1" ht="33.75">
      <c r="A35" s="38" t="s">
        <v>120</v>
      </c>
      <c r="B35" s="8" t="s">
        <v>0</v>
      </c>
      <c r="C35" s="9">
        <v>2200</v>
      </c>
      <c r="E35" s="44"/>
    </row>
    <row r="36" spans="1:5" s="10" customFormat="1" ht="22.5">
      <c r="A36" s="37" t="s">
        <v>1</v>
      </c>
      <c r="B36" s="12" t="s">
        <v>2</v>
      </c>
      <c r="C36" s="13">
        <f>SUM(C37)</f>
        <v>86700</v>
      </c>
      <c r="E36" s="44"/>
    </row>
    <row r="37" spans="1:5" s="10" customFormat="1" ht="56.25">
      <c r="A37" s="38" t="s">
        <v>3</v>
      </c>
      <c r="B37" s="8" t="s">
        <v>4</v>
      </c>
      <c r="C37" s="9">
        <v>86700</v>
      </c>
      <c r="E37" s="45"/>
    </row>
    <row r="38" spans="1:5" s="4" customFormat="1" ht="21">
      <c r="A38" s="36" t="s">
        <v>7</v>
      </c>
      <c r="B38" s="14" t="s">
        <v>8</v>
      </c>
      <c r="C38" s="15">
        <f>SUM(C39,C41,C43)</f>
        <v>733500</v>
      </c>
      <c r="E38" s="45"/>
    </row>
    <row r="39" spans="1:5" s="10" customFormat="1" ht="45">
      <c r="A39" s="37" t="s">
        <v>9</v>
      </c>
      <c r="B39" s="12" t="s">
        <v>10</v>
      </c>
      <c r="C39" s="13">
        <f>SUM(C40)</f>
        <v>383500</v>
      </c>
      <c r="E39" s="44"/>
    </row>
    <row r="40" spans="1:5" s="10" customFormat="1" ht="45">
      <c r="A40" s="38" t="s">
        <v>11</v>
      </c>
      <c r="B40" s="8" t="s">
        <v>12</v>
      </c>
      <c r="C40" s="9">
        <v>383500</v>
      </c>
      <c r="E40" s="44"/>
    </row>
    <row r="41" spans="1:5" s="10" customFormat="1" ht="45">
      <c r="A41" s="37" t="s">
        <v>13</v>
      </c>
      <c r="B41" s="12" t="s">
        <v>14</v>
      </c>
      <c r="C41" s="13">
        <f>SUM(C42)</f>
        <v>310000</v>
      </c>
      <c r="E41" s="44"/>
    </row>
    <row r="42" spans="1:5" s="10" customFormat="1" ht="39" customHeight="1">
      <c r="A42" s="38" t="s">
        <v>15</v>
      </c>
      <c r="B42" s="8" t="s">
        <v>16</v>
      </c>
      <c r="C42" s="9">
        <v>310000</v>
      </c>
      <c r="E42" s="44"/>
    </row>
    <row r="43" spans="1:5" s="10" customFormat="1" ht="48" customHeight="1">
      <c r="A43" s="11" t="s">
        <v>174</v>
      </c>
      <c r="B43" s="12" t="s">
        <v>173</v>
      </c>
      <c r="C43" s="13">
        <f>SUM(C44)</f>
        <v>40000</v>
      </c>
      <c r="E43" s="44"/>
    </row>
    <row r="44" spans="1:5" s="10" customFormat="1" ht="47.25" customHeight="1">
      <c r="A44" s="7" t="s">
        <v>172</v>
      </c>
      <c r="B44" s="8" t="s">
        <v>171</v>
      </c>
      <c r="C44" s="9">
        <v>40000</v>
      </c>
      <c r="E44" s="45"/>
    </row>
    <row r="45" spans="1:5" s="4" customFormat="1" ht="11.25">
      <c r="A45" s="36" t="s">
        <v>20</v>
      </c>
      <c r="B45" s="14" t="s">
        <v>21</v>
      </c>
      <c r="C45" s="15">
        <f>SUM(C46)</f>
        <v>88602</v>
      </c>
      <c r="E45" s="44"/>
    </row>
    <row r="46" spans="1:5" s="10" customFormat="1" ht="11.25">
      <c r="A46" s="37" t="s">
        <v>22</v>
      </c>
      <c r="B46" s="12" t="s">
        <v>23</v>
      </c>
      <c r="C46" s="13">
        <v>88602</v>
      </c>
      <c r="E46" s="45"/>
    </row>
    <row r="47" spans="1:5" s="4" customFormat="1" ht="21">
      <c r="A47" s="36" t="s">
        <v>24</v>
      </c>
      <c r="B47" s="14" t="s">
        <v>25</v>
      </c>
      <c r="C47" s="15">
        <f>C48+C50</f>
        <v>52100</v>
      </c>
      <c r="E47" s="44"/>
    </row>
    <row r="48" spans="1:5" s="10" customFormat="1" ht="11.25">
      <c r="A48" s="37" t="s">
        <v>26</v>
      </c>
      <c r="B48" s="12" t="s">
        <v>27</v>
      </c>
      <c r="C48" s="13">
        <f>SUM(C49)</f>
        <v>26400</v>
      </c>
      <c r="E48" s="41"/>
    </row>
    <row r="49" spans="1:5" s="10" customFormat="1" ht="22.5">
      <c r="A49" s="38" t="s">
        <v>28</v>
      </c>
      <c r="B49" s="8" t="s">
        <v>29</v>
      </c>
      <c r="C49" s="9">
        <v>26400</v>
      </c>
      <c r="E49" s="41"/>
    </row>
    <row r="50" spans="1:5" s="10" customFormat="1" ht="11.25">
      <c r="A50" s="37" t="s">
        <v>30</v>
      </c>
      <c r="B50" s="12" t="s">
        <v>31</v>
      </c>
      <c r="C50" s="13">
        <f>SUM(C51)</f>
        <v>25700</v>
      </c>
      <c r="E50" s="41"/>
    </row>
    <row r="51" spans="1:5" s="10" customFormat="1" ht="27" customHeight="1">
      <c r="A51" s="38" t="s">
        <v>32</v>
      </c>
      <c r="B51" s="8" t="s">
        <v>33</v>
      </c>
      <c r="C51" s="9">
        <v>25700</v>
      </c>
      <c r="E51" s="41"/>
    </row>
    <row r="52" spans="1:5" s="4" customFormat="1" ht="21">
      <c r="A52" s="36" t="s">
        <v>34</v>
      </c>
      <c r="B52" s="14" t="s">
        <v>35</v>
      </c>
      <c r="C52" s="15">
        <f>SUM(C53,C55)</f>
        <v>301950</v>
      </c>
      <c r="E52" s="41"/>
    </row>
    <row r="53" spans="1:5" s="10" customFormat="1" ht="45">
      <c r="A53" s="37" t="s">
        <v>39</v>
      </c>
      <c r="B53" s="12" t="s">
        <v>40</v>
      </c>
      <c r="C53" s="13">
        <f>SUM(C54)</f>
        <v>300000</v>
      </c>
      <c r="E53" s="41"/>
    </row>
    <row r="54" spans="1:5" s="10" customFormat="1" ht="45.75" customHeight="1">
      <c r="A54" s="38" t="s">
        <v>41</v>
      </c>
      <c r="B54" s="8" t="s">
        <v>42</v>
      </c>
      <c r="C54" s="9">
        <v>300000</v>
      </c>
      <c r="E54" s="41"/>
    </row>
    <row r="55" spans="1:5" s="10" customFormat="1" ht="33.75">
      <c r="A55" s="37" t="s">
        <v>43</v>
      </c>
      <c r="B55" s="12" t="s">
        <v>6</v>
      </c>
      <c r="C55" s="13">
        <f>SUM(C56)</f>
        <v>1950</v>
      </c>
      <c r="E55" s="41"/>
    </row>
    <row r="56" spans="1:5" s="10" customFormat="1" ht="22.5">
      <c r="A56" s="38" t="s">
        <v>44</v>
      </c>
      <c r="B56" s="8" t="s">
        <v>5</v>
      </c>
      <c r="C56" s="9">
        <v>1950</v>
      </c>
      <c r="E56" s="41"/>
    </row>
    <row r="57" spans="1:5" s="4" customFormat="1" ht="11.25">
      <c r="A57" s="36" t="s">
        <v>45</v>
      </c>
      <c r="B57" s="14" t="s">
        <v>46</v>
      </c>
      <c r="C57" s="15">
        <f>SUM(C58,C61,C62,C63,C70,C69,C75,C71,C73)</f>
        <v>442000</v>
      </c>
      <c r="E57" s="41"/>
    </row>
    <row r="58" spans="1:5" s="10" customFormat="1" ht="22.5">
      <c r="A58" s="37" t="s">
        <v>47</v>
      </c>
      <c r="B58" s="12" t="s">
        <v>48</v>
      </c>
      <c r="C58" s="13">
        <f>C59+C60</f>
        <v>16700</v>
      </c>
      <c r="E58" s="41"/>
    </row>
    <row r="59" spans="1:5" s="10" customFormat="1" ht="45">
      <c r="A59" s="38" t="s">
        <v>49</v>
      </c>
      <c r="B59" s="8" t="s">
        <v>50</v>
      </c>
      <c r="C59" s="9">
        <v>7200</v>
      </c>
      <c r="E59" s="41"/>
    </row>
    <row r="60" spans="1:5" s="10" customFormat="1" ht="33.75">
      <c r="A60" s="38" t="s">
        <v>51</v>
      </c>
      <c r="B60" s="8" t="s">
        <v>52</v>
      </c>
      <c r="C60" s="9">
        <v>9500</v>
      </c>
      <c r="E60" s="41"/>
    </row>
    <row r="61" spans="1:5" s="10" customFormat="1" ht="33.75">
      <c r="A61" s="37" t="s">
        <v>53</v>
      </c>
      <c r="B61" s="12" t="s">
        <v>54</v>
      </c>
      <c r="C61" s="13">
        <v>43900</v>
      </c>
      <c r="E61" s="41"/>
    </row>
    <row r="62" spans="1:5" s="10" customFormat="1" ht="33.75">
      <c r="A62" s="37" t="s">
        <v>55</v>
      </c>
      <c r="B62" s="12" t="s">
        <v>56</v>
      </c>
      <c r="C62" s="13">
        <v>5400</v>
      </c>
      <c r="E62" s="41"/>
    </row>
    <row r="63" spans="1:5" s="10" customFormat="1" ht="47.25" customHeight="1">
      <c r="A63" s="37" t="s">
        <v>57</v>
      </c>
      <c r="B63" s="47" t="s">
        <v>58</v>
      </c>
      <c r="C63" s="13">
        <f>SUM(C64,C65,C66,C67,C68)</f>
        <v>98200</v>
      </c>
      <c r="E63" s="41"/>
    </row>
    <row r="64" spans="1:5" s="10" customFormat="1" ht="11.25">
      <c r="A64" s="38" t="s">
        <v>59</v>
      </c>
      <c r="B64" s="8" t="s">
        <v>60</v>
      </c>
      <c r="C64" s="9">
        <v>1600</v>
      </c>
      <c r="E64" s="41"/>
    </row>
    <row r="65" spans="1:5" s="10" customFormat="1" ht="22.5">
      <c r="A65" s="38" t="s">
        <v>61</v>
      </c>
      <c r="B65" s="8" t="s">
        <v>62</v>
      </c>
      <c r="C65" s="9">
        <v>11000</v>
      </c>
      <c r="D65" s="10" t="s">
        <v>170</v>
      </c>
      <c r="E65" s="41"/>
    </row>
    <row r="66" spans="1:5" s="10" customFormat="1" ht="22.5">
      <c r="A66" s="38" t="s">
        <v>63</v>
      </c>
      <c r="B66" s="8" t="s">
        <v>64</v>
      </c>
      <c r="C66" s="9">
        <v>67200</v>
      </c>
      <c r="E66" s="41"/>
    </row>
    <row r="67" spans="1:5" s="10" customFormat="1" ht="13.5" customHeight="1">
      <c r="A67" s="38" t="s">
        <v>65</v>
      </c>
      <c r="B67" s="8" t="s">
        <v>66</v>
      </c>
      <c r="C67" s="9">
        <v>18400</v>
      </c>
      <c r="E67" s="41"/>
    </row>
    <row r="68" spans="1:5" s="10" customFormat="1" ht="33.75" hidden="1">
      <c r="A68" s="38" t="s">
        <v>67</v>
      </c>
      <c r="B68" s="8" t="s">
        <v>68</v>
      </c>
      <c r="C68" s="9">
        <v>0</v>
      </c>
      <c r="E68" s="41"/>
    </row>
    <row r="69" spans="1:5" s="10" customFormat="1" ht="33.75" hidden="1">
      <c r="A69" s="37" t="s">
        <v>69</v>
      </c>
      <c r="B69" s="12" t="s">
        <v>70</v>
      </c>
      <c r="C69" s="13">
        <v>0</v>
      </c>
      <c r="E69" s="41"/>
    </row>
    <row r="70" spans="1:5" s="10" customFormat="1" ht="22.5" hidden="1">
      <c r="A70" s="37" t="s">
        <v>71</v>
      </c>
      <c r="B70" s="12" t="s">
        <v>72</v>
      </c>
      <c r="C70" s="13">
        <v>0</v>
      </c>
      <c r="E70" s="41"/>
    </row>
    <row r="71" spans="1:5" s="10" customFormat="1" ht="33.75">
      <c r="A71" s="48" t="s">
        <v>181</v>
      </c>
      <c r="B71" s="49" t="s">
        <v>182</v>
      </c>
      <c r="C71" s="13">
        <f>SUM(C72)</f>
        <v>139800</v>
      </c>
      <c r="E71" s="41"/>
    </row>
    <row r="72" spans="1:5" s="10" customFormat="1" ht="33.75">
      <c r="A72" s="51" t="s">
        <v>181</v>
      </c>
      <c r="B72" s="50" t="s">
        <v>70</v>
      </c>
      <c r="C72" s="32">
        <v>139800</v>
      </c>
      <c r="E72" s="41"/>
    </row>
    <row r="73" spans="1:5" s="10" customFormat="1" ht="22.5">
      <c r="A73" s="48" t="s">
        <v>71</v>
      </c>
      <c r="B73" s="49" t="s">
        <v>183</v>
      </c>
      <c r="C73" s="13">
        <f>SUM(C74)</f>
        <v>3200</v>
      </c>
      <c r="E73" s="41"/>
    </row>
    <row r="74" spans="1:5" s="10" customFormat="1" ht="22.5">
      <c r="A74" s="51" t="s">
        <v>71</v>
      </c>
      <c r="B74" s="50" t="s">
        <v>72</v>
      </c>
      <c r="C74" s="32">
        <v>3200</v>
      </c>
      <c r="E74" s="41"/>
    </row>
    <row r="75" spans="1:5" s="10" customFormat="1" ht="22.5">
      <c r="A75" s="37" t="s">
        <v>73</v>
      </c>
      <c r="B75" s="12" t="s">
        <v>74</v>
      </c>
      <c r="C75" s="13">
        <f>SUM(C76)</f>
        <v>134800</v>
      </c>
      <c r="E75" s="41"/>
    </row>
    <row r="76" spans="1:5" s="10" customFormat="1" ht="22.5">
      <c r="A76" s="38" t="s">
        <v>75</v>
      </c>
      <c r="B76" s="8" t="s">
        <v>76</v>
      </c>
      <c r="C76" s="9">
        <v>134800</v>
      </c>
      <c r="D76" s="10" t="s">
        <v>169</v>
      </c>
      <c r="E76" s="41"/>
    </row>
    <row r="77" spans="1:5" s="10" customFormat="1" ht="11.25">
      <c r="A77" s="16" t="s">
        <v>186</v>
      </c>
      <c r="B77" s="28" t="s">
        <v>187</v>
      </c>
      <c r="C77" s="18">
        <f>SUM(C78,C110)</f>
        <v>207342715</v>
      </c>
      <c r="E77" s="41"/>
    </row>
    <row r="78" spans="1:5" s="4" customFormat="1" ht="21">
      <c r="A78" s="35" t="s">
        <v>122</v>
      </c>
      <c r="B78" s="28" t="s">
        <v>121</v>
      </c>
      <c r="C78" s="18">
        <f>SUM(C79,C85,C95,C108)</f>
        <v>207042715</v>
      </c>
      <c r="D78" s="40"/>
      <c r="E78" s="41"/>
    </row>
    <row r="79" spans="1:3" ht="11.25">
      <c r="A79" s="36" t="s">
        <v>123</v>
      </c>
      <c r="B79" s="14" t="s">
        <v>125</v>
      </c>
      <c r="C79" s="15">
        <f>SUM(C80,C81,C82)</f>
        <v>53315000</v>
      </c>
    </row>
    <row r="80" spans="1:3" ht="22.5">
      <c r="A80" s="37" t="s">
        <v>126</v>
      </c>
      <c r="B80" s="12" t="s">
        <v>124</v>
      </c>
      <c r="C80" s="13">
        <v>51019000</v>
      </c>
    </row>
    <row r="81" spans="1:3" ht="22.5">
      <c r="A81" s="48" t="s">
        <v>179</v>
      </c>
      <c r="B81" s="47" t="s">
        <v>178</v>
      </c>
      <c r="C81" s="13"/>
    </row>
    <row r="82" spans="1:3" ht="11.25">
      <c r="A82" s="37" t="s">
        <v>129</v>
      </c>
      <c r="B82" s="12" t="s">
        <v>128</v>
      </c>
      <c r="C82" s="13">
        <f>SUM(C83:C84)</f>
        <v>2296000</v>
      </c>
    </row>
    <row r="83" spans="1:5" s="31" customFormat="1" ht="56.25">
      <c r="A83" s="39" t="s">
        <v>134</v>
      </c>
      <c r="B83" s="30" t="s">
        <v>127</v>
      </c>
      <c r="C83" s="5">
        <v>2296000</v>
      </c>
      <c r="E83" s="53"/>
    </row>
    <row r="84" spans="1:5" s="31" customFormat="1" ht="33.75">
      <c r="A84" s="39" t="s">
        <v>135</v>
      </c>
      <c r="B84" s="30" t="s">
        <v>127</v>
      </c>
      <c r="C84" s="5">
        <v>0</v>
      </c>
      <c r="E84" s="53"/>
    </row>
    <row r="85" spans="1:3" ht="21">
      <c r="A85" s="36" t="s">
        <v>131</v>
      </c>
      <c r="B85" s="14" t="s">
        <v>130</v>
      </c>
      <c r="C85" s="15">
        <f>SUM(C86+C87+C88)</f>
        <v>47974000</v>
      </c>
    </row>
    <row r="86" spans="1:3" ht="33.75">
      <c r="A86" s="38" t="s">
        <v>133</v>
      </c>
      <c r="B86" s="8" t="s">
        <v>132</v>
      </c>
      <c r="C86" s="9">
        <v>2383000</v>
      </c>
    </row>
    <row r="87" spans="1:3" ht="22.5">
      <c r="A87" s="38" t="s">
        <v>136</v>
      </c>
      <c r="B87" s="8" t="s">
        <v>139</v>
      </c>
      <c r="C87" s="9">
        <v>356000</v>
      </c>
    </row>
    <row r="88" spans="1:3" ht="11.25">
      <c r="A88" s="37" t="s">
        <v>137</v>
      </c>
      <c r="B88" s="12" t="s">
        <v>138</v>
      </c>
      <c r="C88" s="13">
        <f>SUM(C89:C94)</f>
        <v>45235000</v>
      </c>
    </row>
    <row r="89" spans="1:5" s="31" customFormat="1" ht="58.5" customHeight="1">
      <c r="A89" s="39" t="s">
        <v>140</v>
      </c>
      <c r="B89" s="30" t="s">
        <v>138</v>
      </c>
      <c r="C89" s="5">
        <v>2145000</v>
      </c>
      <c r="E89" s="53"/>
    </row>
    <row r="90" spans="1:5" s="31" customFormat="1" ht="57" customHeight="1">
      <c r="A90" s="39" t="s">
        <v>191</v>
      </c>
      <c r="B90" s="30" t="s">
        <v>138</v>
      </c>
      <c r="C90" s="5">
        <v>13551000</v>
      </c>
      <c r="E90" s="53"/>
    </row>
    <row r="91" spans="1:5" s="31" customFormat="1" ht="56.25" customHeight="1">
      <c r="A91" s="39" t="s">
        <v>180</v>
      </c>
      <c r="B91" s="30" t="s">
        <v>138</v>
      </c>
      <c r="C91" s="5">
        <v>29539000</v>
      </c>
      <c r="E91" s="53"/>
    </row>
    <row r="92" spans="1:3" ht="11.25" hidden="1">
      <c r="A92" s="38" t="s">
        <v>158</v>
      </c>
      <c r="B92" s="8" t="s">
        <v>138</v>
      </c>
      <c r="C92" s="33"/>
    </row>
    <row r="93" spans="1:3" ht="11.25" hidden="1">
      <c r="A93" s="38" t="s">
        <v>159</v>
      </c>
      <c r="B93" s="8" t="s">
        <v>138</v>
      </c>
      <c r="C93" s="33"/>
    </row>
    <row r="94" spans="1:3" ht="22.5" hidden="1">
      <c r="A94" s="38" t="s">
        <v>160</v>
      </c>
      <c r="B94" s="8" t="s">
        <v>138</v>
      </c>
      <c r="C94" s="33"/>
    </row>
    <row r="95" spans="1:3" ht="12.75" customHeight="1">
      <c r="A95" s="36" t="s">
        <v>141</v>
      </c>
      <c r="B95" s="14" t="s">
        <v>142</v>
      </c>
      <c r="C95" s="15">
        <f>SUM(C96+C97+C98+C106)</f>
        <v>97580000</v>
      </c>
    </row>
    <row r="96" spans="1:3" ht="22.5">
      <c r="A96" s="37" t="s">
        <v>144</v>
      </c>
      <c r="B96" s="12" t="s">
        <v>143</v>
      </c>
      <c r="C96" s="13">
        <v>2323000</v>
      </c>
    </row>
    <row r="97" spans="1:3" ht="22.5">
      <c r="A97" s="37" t="s">
        <v>146</v>
      </c>
      <c r="B97" s="12" t="s">
        <v>145</v>
      </c>
      <c r="C97" s="13">
        <v>1730000</v>
      </c>
    </row>
    <row r="98" spans="1:3" ht="22.5">
      <c r="A98" s="37" t="s">
        <v>148</v>
      </c>
      <c r="B98" s="12" t="s">
        <v>147</v>
      </c>
      <c r="C98" s="13">
        <f>SUM(C99:C105)</f>
        <v>3868000</v>
      </c>
    </row>
    <row r="99" spans="1:3" ht="22.5">
      <c r="A99" s="39" t="s">
        <v>149</v>
      </c>
      <c r="B99" s="30" t="s">
        <v>147</v>
      </c>
      <c r="C99" s="5">
        <v>430000</v>
      </c>
    </row>
    <row r="100" spans="1:3" ht="11.25">
      <c r="A100" s="39" t="s">
        <v>150</v>
      </c>
      <c r="B100" s="30" t="s">
        <v>147</v>
      </c>
      <c r="C100" s="5">
        <v>581000</v>
      </c>
    </row>
    <row r="101" spans="1:3" ht="33.75">
      <c r="A101" s="39" t="s">
        <v>151</v>
      </c>
      <c r="B101" s="30" t="s">
        <v>147</v>
      </c>
      <c r="C101" s="5">
        <v>516000</v>
      </c>
    </row>
    <row r="102" spans="1:3" ht="11.25">
      <c r="A102" s="39" t="s">
        <v>152</v>
      </c>
      <c r="B102" s="30" t="s">
        <v>147</v>
      </c>
      <c r="C102" s="5">
        <v>99000</v>
      </c>
    </row>
    <row r="103" spans="1:3" ht="11.25">
      <c r="A103" s="39" t="s">
        <v>153</v>
      </c>
      <c r="B103" s="30" t="s">
        <v>147</v>
      </c>
      <c r="C103" s="5">
        <v>59000</v>
      </c>
    </row>
    <row r="104" spans="1:3" ht="22.5" hidden="1">
      <c r="A104" s="39" t="s">
        <v>154</v>
      </c>
      <c r="B104" s="30" t="s">
        <v>147</v>
      </c>
      <c r="C104" s="5"/>
    </row>
    <row r="105" spans="1:3" ht="22.5">
      <c r="A105" s="39" t="s">
        <v>168</v>
      </c>
      <c r="B105" s="30" t="s">
        <v>147</v>
      </c>
      <c r="C105" s="5">
        <v>2183000</v>
      </c>
    </row>
    <row r="106" spans="1:3" ht="11.25">
      <c r="A106" s="37" t="s">
        <v>156</v>
      </c>
      <c r="B106" s="12" t="s">
        <v>155</v>
      </c>
      <c r="C106" s="13">
        <f>SUM(C107)</f>
        <v>89659000</v>
      </c>
    </row>
    <row r="107" spans="1:5" s="31" customFormat="1" ht="48.75" customHeight="1">
      <c r="A107" s="39" t="s">
        <v>157</v>
      </c>
      <c r="B107" s="30" t="s">
        <v>155</v>
      </c>
      <c r="C107" s="5">
        <v>89659000</v>
      </c>
      <c r="E107" s="53"/>
    </row>
    <row r="108" spans="1:3" ht="11.25">
      <c r="A108" s="36" t="s">
        <v>162</v>
      </c>
      <c r="B108" s="14" t="s">
        <v>161</v>
      </c>
      <c r="C108" s="15">
        <f>SUM(C109)</f>
        <v>8173715</v>
      </c>
    </row>
    <row r="109" spans="1:3" ht="37.5" customHeight="1">
      <c r="A109" s="48" t="s">
        <v>164</v>
      </c>
      <c r="B109" s="12" t="s">
        <v>163</v>
      </c>
      <c r="C109" s="13">
        <v>8173715</v>
      </c>
    </row>
    <row r="110" spans="1:3" ht="11.25">
      <c r="A110" s="35" t="s">
        <v>188</v>
      </c>
      <c r="B110" s="28" t="s">
        <v>189</v>
      </c>
      <c r="C110" s="18">
        <f>SUM(C111)</f>
        <v>300000</v>
      </c>
    </row>
    <row r="111" spans="1:3" ht="11.25">
      <c r="A111" s="48" t="s">
        <v>184</v>
      </c>
      <c r="B111" s="47" t="s">
        <v>185</v>
      </c>
      <c r="C111" s="13">
        <f>SUM(C112)</f>
        <v>300000</v>
      </c>
    </row>
    <row r="112" spans="1:3" ht="36">
      <c r="A112" s="52" t="s">
        <v>190</v>
      </c>
      <c r="B112" s="30" t="s">
        <v>185</v>
      </c>
      <c r="C112" s="9">
        <v>300000</v>
      </c>
    </row>
    <row r="113" spans="1:3" ht="21">
      <c r="A113" s="35" t="s">
        <v>18</v>
      </c>
      <c r="B113" s="17" t="s">
        <v>19</v>
      </c>
      <c r="C113" s="18">
        <f>SUM(C114:C115)</f>
        <v>2132600</v>
      </c>
    </row>
    <row r="114" spans="1:3" ht="11.25">
      <c r="A114" s="37" t="s">
        <v>175</v>
      </c>
      <c r="B114" s="12" t="s">
        <v>167</v>
      </c>
      <c r="C114" s="13">
        <v>2132600</v>
      </c>
    </row>
    <row r="115" spans="1:5" s="10" customFormat="1" ht="22.5" hidden="1">
      <c r="A115" s="37" t="s">
        <v>176</v>
      </c>
      <c r="B115" s="12" t="s">
        <v>167</v>
      </c>
      <c r="C115" s="13"/>
      <c r="E115" s="44"/>
    </row>
    <row r="116" spans="1:3" ht="11.25">
      <c r="A116" s="35" t="s">
        <v>165</v>
      </c>
      <c r="B116" s="17" t="s">
        <v>166</v>
      </c>
      <c r="C116" s="29">
        <f>SUM(C14+C77+C113)</f>
        <v>234750153</v>
      </c>
    </row>
  </sheetData>
  <sheetProtection/>
  <mergeCells count="4">
    <mergeCell ref="A7:C7"/>
    <mergeCell ref="A10:A12"/>
    <mergeCell ref="B10:B12"/>
    <mergeCell ref="C10:C12"/>
  </mergeCells>
  <printOptions/>
  <pageMargins left="0.6692913385826772" right="0.4724409448818898" top="0.3937007874015748" bottom="0.3937007874015748" header="0.2362204724409449" footer="0.2755905511811024"/>
  <pageSetup fitToHeight="3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k220_7</dc:creator>
  <cp:keywords/>
  <dc:description/>
  <cp:lastModifiedBy>Pomogaeva_L</cp:lastModifiedBy>
  <cp:lastPrinted>2008-12-18T02:24:23Z</cp:lastPrinted>
  <dcterms:created xsi:type="dcterms:W3CDTF">2008-06-07T00:26:39Z</dcterms:created>
  <dcterms:modified xsi:type="dcterms:W3CDTF">2008-12-25T02:09:49Z</dcterms:modified>
  <cp:category/>
  <cp:version/>
  <cp:contentType/>
  <cp:contentStatus/>
</cp:coreProperties>
</file>