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firstSheet="3" activeTab="6"/>
  </bookViews>
  <sheets>
    <sheet name="Услонское МО" sheetId="1" r:id="rId1"/>
    <sheet name="Ухтуйское МО" sheetId="2" r:id="rId2"/>
    <sheet name="Филипповское МО" sheetId="3" r:id="rId3"/>
    <sheet name="Покровское МО" sheetId="4" r:id="rId4"/>
    <sheet name="Масляногорское МО" sheetId="5" r:id="rId5"/>
    <sheet name="Кимильтейское МО" sheetId="6" r:id="rId6"/>
    <sheet name="Батаминское МО" sheetId="7" r:id="rId7"/>
    <sheet name="Лист2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<sst xmlns="http://schemas.openxmlformats.org/spreadsheetml/2006/main" count="453" uniqueCount="79">
  <si>
    <t>Информация для потребителя коммунальных услуг</t>
  </si>
  <si>
    <t>№ п/п</t>
  </si>
  <si>
    <t>Наименование услуги</t>
  </si>
  <si>
    <t>Ед.изм.</t>
  </si>
  <si>
    <t>Тарифы организаций коммунального комплекса,руб.за ед.изм.</t>
  </si>
  <si>
    <t>действующие в декабре 2013 г.</t>
  </si>
  <si>
    <t>предполагаемые к установлению с января 2014 г.</t>
  </si>
  <si>
    <t>Нормативы потребления услуг,ед.изм.</t>
  </si>
  <si>
    <t>Площадь жилых помещений,на которую рассчитана стоимость соответствующей услуги,м2</t>
  </si>
  <si>
    <t>декабрь 2013 г.</t>
  </si>
  <si>
    <t>январь-декабрь 2014 г.</t>
  </si>
  <si>
    <t>Число проживающих в обслуживаемом жилищном фонде, которым оказываются соответствующие услуги,чел.</t>
  </si>
  <si>
    <t>Ежемесячная стоимость коммунальных услуг,руб.</t>
  </si>
  <si>
    <t>Сумма компенсации за январь-июнь 2014 года, руб.в месяц</t>
  </si>
  <si>
    <t>БАТАМИНСКОЕ МО</t>
  </si>
  <si>
    <t>1.</t>
  </si>
  <si>
    <t>Водоснабжение</t>
  </si>
  <si>
    <t xml:space="preserve">2. </t>
  </si>
  <si>
    <t>Водоотведение</t>
  </si>
  <si>
    <t>3.</t>
  </si>
  <si>
    <t>Горячее водоснабжение</t>
  </si>
  <si>
    <t>Компонент на тепловую энергию</t>
  </si>
  <si>
    <t>компонент на теплоноситель</t>
  </si>
  <si>
    <t>м3</t>
  </si>
  <si>
    <t>Гкал</t>
  </si>
  <si>
    <t>Гкал/м3</t>
  </si>
  <si>
    <t>4.</t>
  </si>
  <si>
    <t>Отопление</t>
  </si>
  <si>
    <t>5.</t>
  </si>
  <si>
    <t>Электроснабжение</t>
  </si>
  <si>
    <t>кВт.ч</t>
  </si>
  <si>
    <t>Итого:</t>
  </si>
  <si>
    <t>КИМИЛЬТЕЙСКОЕ МО</t>
  </si>
  <si>
    <t>МАСЛЯНОГОРСКОЕ МО</t>
  </si>
  <si>
    <t>ПОКРОВСКОЕ МО</t>
  </si>
  <si>
    <t xml:space="preserve">ФИЛИППОВСКОЕ </t>
  </si>
  <si>
    <t>УХТУЙСКОЕ МО</t>
  </si>
  <si>
    <t>объем тепловой энергии на подогрев</t>
  </si>
  <si>
    <t>УСЛОНСКОЕ МО</t>
  </si>
  <si>
    <t>Пример расчета ежемесячной компенсации расходов граждан на оплату коммунальных услуг в связи с ростом совокупной платы</t>
  </si>
  <si>
    <t>(из расчета на 1 человека, проживающего в трехкомнатной квартире, оборудованной водонагревателем, душем, раковиной, мойкой</t>
  </si>
  <si>
    <t>(из расчета на 1 человека, проживающего в трехкомнатной квартире, оборудованной водонагревателем, раковиной, мойкой</t>
  </si>
  <si>
    <t>(из расчета на 1 человека, проживающего в трехкомнатной квартире, оборудованной ванной длиной от 1500 до 1700 мм.,</t>
  </si>
  <si>
    <t>(из расчета на 1 человека, проживающего в двухкомнатной квартире, оборудованной водонагревателем, ванной дл.от 1500 до 1700 мм.,</t>
  </si>
  <si>
    <t>кухонной и унитазом, не оборудованной индивидуальными приборами учета холодной воды, расположенной в жилом доме).</t>
  </si>
  <si>
    <t xml:space="preserve">раковиной, мойкой кухонной, унитазом, не оборудованной индивидуальными приборами учета холодной и горячей воды, расположенной  </t>
  </si>
  <si>
    <t>в многоквартирном доме).</t>
  </si>
  <si>
    <t>раковиной , мойкой кухонной и унитазом, не оборудованной приборами учета холодной воды,расположенной в многоквартирном доме).</t>
  </si>
  <si>
    <t>вступления в силу проекта закона Иркутской области "О компенсации части расходов граждан на оплату коммунальных услуг в связи с ростом платы за данные услуги".</t>
  </si>
  <si>
    <t>По вопросам принятия указанного закона Иркутской области, а также по вопросам применения нормативов потребления коммунальных услуг, установки коллективных и</t>
  </si>
  <si>
    <t xml:space="preserve">индивидуальных приборов учета коммунальных услуг необходимо обращаться министерство жилищной политики и энергетики Иркутской области </t>
  </si>
  <si>
    <t>(г.Иркутск,ул.Горького,д,31, тел.8-(3952)-24-14-00).</t>
  </si>
  <si>
    <t>По вопросам качества оказания коммунальных услуг необходимо обращаться в службу государственного жилищного  и строительного надзора Иркутской области</t>
  </si>
  <si>
    <t>(г.Иркутск, ул.Дзержинского,д,36, тел.8-(3952)-70-33-50).</t>
  </si>
  <si>
    <t>По вопросам оказания мер социальной поддержки (льготы,субсидия) необходимо обращаться в министерство социального развития, опеки и попечительства Иркутской области</t>
  </si>
  <si>
    <t>(г.Иркутск,ул.Канадзавы,д.2, тел."горячей линии" 8-(3952)-25-33-07).</t>
  </si>
  <si>
    <t>В соответствии с частью 5 статьи 13 Федерального закона от 23 ноября 2009 года № 261-ФЗ собственники жилых помещений в многоквартирных домах, подключенных</t>
  </si>
  <si>
    <t xml:space="preserve">к централизованным системам электроснабжения, холодного и горячего водоснабжения, обязаны оснастить жилые помещения индивидуальными приборами учета </t>
  </si>
  <si>
    <t>коммунальных ресурсов.</t>
  </si>
  <si>
    <t>Для сведения:</t>
  </si>
  <si>
    <t>Плата за жилое помещение (плата за содержание и ремонт) устанавливается собственниками жилых помещений, органами местного самоуправления, членами ТСЖ, ЖСК, и ЖК</t>
  </si>
  <si>
    <t>(статьи 116, 145, 156, 158 Жилищного кодекса Российской Федерации).</t>
  </si>
  <si>
    <r>
      <t xml:space="preserve">Выплата компенсации в связи с ростом платы за холодное и горячее водоснабжение, водооведение и электроснабжение будет осуществляться </t>
    </r>
    <r>
      <rPr>
        <b/>
        <sz val="12"/>
        <color indexed="8"/>
        <rFont val="Calibri"/>
        <family val="2"/>
      </rPr>
      <t xml:space="preserve">только в 2014 году </t>
    </r>
    <r>
      <rPr>
        <b/>
        <sz val="9"/>
        <color indexed="8"/>
        <rFont val="Calibri"/>
        <family val="2"/>
      </rPr>
      <t>после</t>
    </r>
  </si>
  <si>
    <t>* Указанный расчет произведен без учета платы за общедомовые нужды, рассчитываемой индивидуально по каждому жилому помещению.</t>
  </si>
  <si>
    <t>По вопросам тарифов на коммунальные услуги необходимо обращаться в службу по тарифам Иркутской области (г.Иркутск,ул.Марата,д.31,тел."горячей линии" 8-(3952)-33-56-26)</t>
  </si>
  <si>
    <t>Также по всем вопросам платы за жилое помещение и коммунальные услуги необходимо обращаться непосредственно по месту жительства в администрацию района,</t>
  </si>
  <si>
    <t xml:space="preserve"> или сельского поселения Зиминского районного муниципального образования Иркутской области.</t>
  </si>
  <si>
    <t>или сельского поселения Зиминского районного муниципального образования Иркутской области.</t>
  </si>
  <si>
    <t xml:space="preserve">               Пример расчета ежемесячной компенсации расходов граждан на оплату коммунальных услуг в связи с ростом совокупной платы</t>
  </si>
  <si>
    <t xml:space="preserve">          (из расчета на 1 человека, проживающего в трехкомнатной квартире, оборудованной , раковиной (или мойкой кухонной),</t>
  </si>
  <si>
    <t xml:space="preserve">          и унитазом, не оборудованной индивидуальными приборами учета холодной воды, расположенной в жилом доме).</t>
  </si>
  <si>
    <t xml:space="preserve">           Пример расчета ежемесячной компенсации расходов граждан на оплату коммунальных услуг в связи с ростом совокупной платы</t>
  </si>
  <si>
    <t xml:space="preserve">                         Информация для потребителя коммунальных услуг</t>
  </si>
  <si>
    <t xml:space="preserve">       Пример расчета ежемесячной компенсации расходов граждан на оплату коммунальных услуг в связи с ростом совокупной платы</t>
  </si>
  <si>
    <t xml:space="preserve">                      Информация для потребителя коммунальных услуг</t>
  </si>
  <si>
    <t xml:space="preserve">         Пример расчета ежемесячной компенсации расходов граждан на оплату коммунальных услуг в связи с ростом совокупной платы</t>
  </si>
  <si>
    <t xml:space="preserve">            Пример расчета ежемесячной компенсации расходов граждан на оплату коммунальных услуг в связи с ростом совокупной платы</t>
  </si>
  <si>
    <t xml:space="preserve">                     Информация для потребителя коммунальных услуг</t>
  </si>
  <si>
    <t xml:space="preserve">             Пример расчета ежемесячной компенсации расходов граждан на оплату коммунальных услуг в связи с ростом совокупной платы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</si>
</sst>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9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7"/>
  <sheetViews>
    <sheetView zoomScalePageLayoutView="0" workbookViewId="0" topLeftCell="A1">
      <selection activeCell="A25" sqref="A25:N25"/>
    </sheetView>
  </sheetViews>
  <sheetFormatPr defaultColWidth="9.140625" defaultRowHeight="15"/>
  <cols>
    <col min="1" max="1" width="4.57421875" style="0" customWidth="1"/>
    <col min="2" max="2" width="20.57421875" style="0" customWidth="1"/>
    <col min="4" max="4" width="10.00390625" style="0" customWidth="1"/>
    <col min="5" max="5" width="10.7109375" style="0" customWidth="1"/>
    <col min="7" max="7" width="9.7109375" style="0" customWidth="1"/>
  </cols>
  <sheetData>
    <row r="1" ht="9" customHeight="1"/>
    <row r="2" ht="6.75" customHeight="1"/>
    <row r="3" ht="7.5" customHeight="1"/>
    <row r="4" spans="2:11" ht="18.75">
      <c r="B4" s="1"/>
      <c r="C4" s="23" t="s">
        <v>0</v>
      </c>
      <c r="D4" s="23"/>
      <c r="E4" s="23"/>
      <c r="F4" s="23"/>
      <c r="G4" s="23"/>
      <c r="H4" s="23"/>
      <c r="I4" s="23"/>
      <c r="J4" s="23"/>
      <c r="K4" s="23"/>
    </row>
    <row r="5" spans="2:9" ht="12" customHeight="1">
      <c r="B5" s="1"/>
      <c r="C5" s="1"/>
      <c r="D5" s="1"/>
      <c r="E5" s="1"/>
      <c r="F5" s="1"/>
      <c r="G5" s="1"/>
      <c r="H5" s="1"/>
      <c r="I5" s="1"/>
    </row>
    <row r="6" spans="2:16" ht="15">
      <c r="B6" s="24" t="s">
        <v>39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2:16" ht="15">
      <c r="B7" s="24" t="s">
        <v>43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1"/>
      <c r="P7" s="11"/>
    </row>
    <row r="8" spans="2:16" ht="15">
      <c r="B8" s="24" t="s">
        <v>47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1"/>
      <c r="P8" s="11"/>
    </row>
    <row r="9" spans="7:8" ht="15">
      <c r="G9" s="6" t="s">
        <v>38</v>
      </c>
      <c r="H9" s="6"/>
    </row>
    <row r="10" spans="1:14" ht="15">
      <c r="A10" s="13" t="s">
        <v>1</v>
      </c>
      <c r="B10" s="13" t="s">
        <v>2</v>
      </c>
      <c r="C10" s="13" t="s">
        <v>3</v>
      </c>
      <c r="D10" s="17" t="s">
        <v>4</v>
      </c>
      <c r="E10" s="18"/>
      <c r="F10" s="17" t="s">
        <v>7</v>
      </c>
      <c r="G10" s="18"/>
      <c r="H10" s="17" t="s">
        <v>8</v>
      </c>
      <c r="I10" s="18"/>
      <c r="J10" s="17" t="s">
        <v>11</v>
      </c>
      <c r="K10" s="18"/>
      <c r="L10" s="17" t="s">
        <v>12</v>
      </c>
      <c r="M10" s="18"/>
      <c r="N10" s="13" t="s">
        <v>13</v>
      </c>
    </row>
    <row r="11" spans="1:14" ht="15">
      <c r="A11" s="25"/>
      <c r="B11" s="25"/>
      <c r="C11" s="25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25"/>
    </row>
    <row r="12" spans="1:14" ht="42" customHeight="1">
      <c r="A12" s="25"/>
      <c r="B12" s="25"/>
      <c r="C12" s="25"/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5"/>
    </row>
    <row r="13" spans="1:14" ht="15">
      <c r="A13" s="25"/>
      <c r="B13" s="25"/>
      <c r="C13" s="25"/>
      <c r="D13" s="13" t="s">
        <v>5</v>
      </c>
      <c r="E13" s="13" t="s">
        <v>6</v>
      </c>
      <c r="F13" s="13" t="s">
        <v>5</v>
      </c>
      <c r="G13" s="13" t="s">
        <v>6</v>
      </c>
      <c r="H13" s="13" t="s">
        <v>9</v>
      </c>
      <c r="I13" s="13" t="s">
        <v>10</v>
      </c>
      <c r="J13" s="13" t="s">
        <v>9</v>
      </c>
      <c r="K13" s="13" t="s">
        <v>10</v>
      </c>
      <c r="L13" s="13" t="s">
        <v>9</v>
      </c>
      <c r="M13" s="13" t="s">
        <v>10</v>
      </c>
      <c r="N13" s="25"/>
    </row>
    <row r="14" spans="1:14" ht="63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">
      <c r="A15" s="3" t="s">
        <v>15</v>
      </c>
      <c r="B15" s="5" t="s">
        <v>16</v>
      </c>
      <c r="C15" s="3" t="s">
        <v>23</v>
      </c>
      <c r="D15" s="3">
        <v>26.12</v>
      </c>
      <c r="E15" s="3">
        <v>26.12</v>
      </c>
      <c r="F15" s="7">
        <v>2.5</v>
      </c>
      <c r="G15" s="7">
        <v>9.79</v>
      </c>
      <c r="H15" s="8">
        <v>33</v>
      </c>
      <c r="I15" s="8">
        <v>33</v>
      </c>
      <c r="J15" s="3">
        <v>1</v>
      </c>
      <c r="K15" s="3">
        <v>1</v>
      </c>
      <c r="L15" s="7">
        <f>D15*F15</f>
        <v>65.3</v>
      </c>
      <c r="M15" s="7">
        <f>E15*G15</f>
        <v>255.7148</v>
      </c>
      <c r="N15" s="3"/>
    </row>
    <row r="16" spans="1:14" ht="15">
      <c r="A16" s="3" t="s">
        <v>17</v>
      </c>
      <c r="B16" s="5" t="s">
        <v>18</v>
      </c>
      <c r="C16" s="3" t="s">
        <v>23</v>
      </c>
      <c r="D16" s="3"/>
      <c r="E16" s="3"/>
      <c r="F16" s="7"/>
      <c r="G16" s="7"/>
      <c r="H16" s="8"/>
      <c r="I16" s="8"/>
      <c r="J16" s="3"/>
      <c r="K16" s="3"/>
      <c r="L16" s="7"/>
      <c r="M16" s="7"/>
      <c r="N16" s="3"/>
    </row>
    <row r="17" spans="1:14" ht="15">
      <c r="A17" s="3" t="s">
        <v>19</v>
      </c>
      <c r="B17" s="5" t="s">
        <v>20</v>
      </c>
      <c r="C17" s="3" t="s">
        <v>23</v>
      </c>
      <c r="D17" s="3"/>
      <c r="E17" s="3"/>
      <c r="F17" s="7"/>
      <c r="G17" s="7"/>
      <c r="H17" s="8"/>
      <c r="I17" s="8"/>
      <c r="J17" s="3"/>
      <c r="K17" s="3"/>
      <c r="L17" s="7"/>
      <c r="M17" s="7"/>
      <c r="N17" s="3"/>
    </row>
    <row r="18" spans="1:14" ht="15">
      <c r="A18" s="3"/>
      <c r="B18" s="5" t="s">
        <v>20</v>
      </c>
      <c r="C18" s="3" t="s">
        <v>23</v>
      </c>
      <c r="D18" s="3"/>
      <c r="E18" s="3"/>
      <c r="F18" s="7"/>
      <c r="G18" s="7"/>
      <c r="H18" s="8"/>
      <c r="I18" s="8"/>
      <c r="J18" s="3"/>
      <c r="K18" s="3"/>
      <c r="L18" s="7"/>
      <c r="M18" s="7"/>
      <c r="N18" s="3"/>
    </row>
    <row r="19" spans="1:14" ht="24">
      <c r="A19" s="3"/>
      <c r="B19" s="5" t="s">
        <v>21</v>
      </c>
      <c r="C19" s="3" t="s">
        <v>24</v>
      </c>
      <c r="D19" s="3"/>
      <c r="E19" s="3"/>
      <c r="F19" s="7"/>
      <c r="G19" s="7"/>
      <c r="H19" s="8"/>
      <c r="I19" s="8"/>
      <c r="J19" s="3"/>
      <c r="K19" s="3"/>
      <c r="L19" s="7"/>
      <c r="M19" s="7"/>
      <c r="N19" s="3"/>
    </row>
    <row r="20" spans="1:14" ht="24">
      <c r="A20" s="3"/>
      <c r="B20" s="5" t="s">
        <v>22</v>
      </c>
      <c r="C20" s="3" t="s">
        <v>23</v>
      </c>
      <c r="D20" s="3"/>
      <c r="E20" s="3"/>
      <c r="F20" s="7"/>
      <c r="G20" s="7"/>
      <c r="H20" s="8"/>
      <c r="I20" s="8"/>
      <c r="J20" s="3"/>
      <c r="K20" s="3"/>
      <c r="L20" s="7"/>
      <c r="M20" s="7"/>
      <c r="N20" s="3"/>
    </row>
    <row r="21" spans="1:14" ht="24">
      <c r="A21" s="3"/>
      <c r="B21" s="5" t="s">
        <v>37</v>
      </c>
      <c r="C21" s="3" t="s">
        <v>25</v>
      </c>
      <c r="D21" s="3"/>
      <c r="E21" s="3"/>
      <c r="F21" s="7"/>
      <c r="G21" s="7"/>
      <c r="H21" s="8"/>
      <c r="I21" s="8"/>
      <c r="J21" s="3"/>
      <c r="K21" s="3"/>
      <c r="L21" s="7"/>
      <c r="M21" s="7"/>
      <c r="N21" s="3"/>
    </row>
    <row r="22" spans="1:14" ht="15">
      <c r="A22" s="3" t="s">
        <v>26</v>
      </c>
      <c r="B22" s="5" t="s">
        <v>27</v>
      </c>
      <c r="C22" s="3" t="s">
        <v>24</v>
      </c>
      <c r="D22" s="3">
        <v>2134.45</v>
      </c>
      <c r="E22" s="3">
        <v>2134.45</v>
      </c>
      <c r="F22" s="9">
        <v>0.0349</v>
      </c>
      <c r="G22" s="9">
        <v>0.0349</v>
      </c>
      <c r="H22" s="8">
        <v>33</v>
      </c>
      <c r="I22" s="8">
        <v>33</v>
      </c>
      <c r="J22" s="3">
        <v>1</v>
      </c>
      <c r="K22" s="3">
        <v>1</v>
      </c>
      <c r="L22" s="7">
        <f>D22*F22*H22</f>
        <v>2458.2460649999994</v>
      </c>
      <c r="M22" s="7">
        <f>E22*G22*I22</f>
        <v>2458.2460649999994</v>
      </c>
      <c r="N22" s="3"/>
    </row>
    <row r="23" spans="1:14" ht="15">
      <c r="A23" s="3" t="s">
        <v>28</v>
      </c>
      <c r="B23" s="5" t="s">
        <v>29</v>
      </c>
      <c r="C23" s="3" t="s">
        <v>30</v>
      </c>
      <c r="D23" s="3">
        <v>0.574</v>
      </c>
      <c r="E23" s="3">
        <v>0.574</v>
      </c>
      <c r="F23" s="7">
        <v>189</v>
      </c>
      <c r="G23" s="7">
        <v>189</v>
      </c>
      <c r="H23" s="8">
        <v>33</v>
      </c>
      <c r="I23" s="8">
        <v>33</v>
      </c>
      <c r="J23" s="3">
        <v>1</v>
      </c>
      <c r="K23" s="3">
        <v>1</v>
      </c>
      <c r="L23" s="7">
        <f>D23*F23</f>
        <v>108.48599999999999</v>
      </c>
      <c r="M23" s="7">
        <f>E23*G23</f>
        <v>108.48599999999999</v>
      </c>
      <c r="N23" s="3"/>
    </row>
    <row r="24" spans="1:14" ht="15">
      <c r="A24" s="3"/>
      <c r="B24" s="5" t="s">
        <v>31</v>
      </c>
      <c r="C24" s="3"/>
      <c r="D24" s="3"/>
      <c r="E24" s="3"/>
      <c r="F24" s="7"/>
      <c r="G24" s="7"/>
      <c r="H24" s="8">
        <v>33</v>
      </c>
      <c r="I24" s="8">
        <v>33</v>
      </c>
      <c r="J24" s="3">
        <v>1</v>
      </c>
      <c r="K24" s="3">
        <v>1</v>
      </c>
      <c r="L24" s="7">
        <f>SUM(L15:L23)</f>
        <v>2632.0320649999994</v>
      </c>
      <c r="M24" s="7">
        <f>SUM(M15:M23)</f>
        <v>2822.4468649999994</v>
      </c>
      <c r="N24" s="7">
        <f>M24-L24</f>
        <v>190.4148</v>
      </c>
    </row>
    <row r="25" spans="1:14" ht="15">
      <c r="A25" s="16" t="s">
        <v>63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12" t="s">
        <v>62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">
      <c r="A28" s="15" t="s">
        <v>48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>
      <c r="A30" s="12" t="s">
        <v>64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">
      <c r="A32" s="12" t="s">
        <v>49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">
      <c r="A33" s="12" t="s">
        <v>50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">
      <c r="A34" s="12" t="s">
        <v>51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">
      <c r="A36" s="12" t="s">
        <v>52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>
      <c r="A37" s="12" t="s">
        <v>53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">
      <c r="A39" s="12" t="s">
        <v>54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>
      <c r="A40" s="12" t="s">
        <v>55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12" t="s">
        <v>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>
      <c r="A43" s="12" t="s">
        <v>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5">
      <c r="A45" s="12" t="s">
        <v>59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">
      <c r="A46" s="12" t="s">
        <v>60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">
      <c r="A47" s="12" t="s">
        <v>61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">
      <c r="A49" s="12" t="s">
        <v>56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5">
      <c r="A50" s="12" t="s">
        <v>57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">
      <c r="A51" s="12" t="s">
        <v>58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sheetProtection/>
  <mergeCells count="25">
    <mergeCell ref="C4:K4"/>
    <mergeCell ref="B6:P6"/>
    <mergeCell ref="B7:N7"/>
    <mergeCell ref="B8:N8"/>
    <mergeCell ref="A10:A14"/>
    <mergeCell ref="B10:B14"/>
    <mergeCell ref="C10:C14"/>
    <mergeCell ref="D10:E12"/>
    <mergeCell ref="F10:G12"/>
    <mergeCell ref="N10:N14"/>
    <mergeCell ref="D13:D14"/>
    <mergeCell ref="E13:E14"/>
    <mergeCell ref="F13:F14"/>
    <mergeCell ref="G13:G14"/>
    <mergeCell ref="H13:H14"/>
    <mergeCell ref="I13:I14"/>
    <mergeCell ref="J13:J14"/>
    <mergeCell ref="A28:N28"/>
    <mergeCell ref="A25:N25"/>
    <mergeCell ref="H10:I12"/>
    <mergeCell ref="K13:K14"/>
    <mergeCell ref="L13:L14"/>
    <mergeCell ref="M13:M14"/>
    <mergeCell ref="J10:K12"/>
    <mergeCell ref="L10:M12"/>
  </mergeCells>
  <printOptions/>
  <pageMargins left="0.43" right="0.3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59"/>
  <sheetViews>
    <sheetView zoomScalePageLayoutView="0" workbookViewId="0" topLeftCell="A7">
      <selection activeCell="E28" sqref="E28"/>
    </sheetView>
  </sheetViews>
  <sheetFormatPr defaultColWidth="9.140625" defaultRowHeight="15"/>
  <cols>
    <col min="1" max="1" width="4.57421875" style="0" customWidth="1"/>
    <col min="2" max="2" width="20.57421875" style="0" customWidth="1"/>
    <col min="4" max="4" width="10.00390625" style="0" customWidth="1"/>
    <col min="5" max="5" width="10.7109375" style="0" customWidth="1"/>
    <col min="7" max="7" width="9.7109375" style="0" customWidth="1"/>
  </cols>
  <sheetData>
    <row r="1" ht="7.5" customHeight="1"/>
    <row r="2" ht="6.75" customHeight="1"/>
    <row r="3" ht="6.75" customHeight="1"/>
    <row r="4" spans="2:11" ht="18.75">
      <c r="B4" s="1"/>
      <c r="C4" s="23" t="s">
        <v>0</v>
      </c>
      <c r="D4" s="23"/>
      <c r="E4" s="23"/>
      <c r="F4" s="23"/>
      <c r="G4" s="23"/>
      <c r="H4" s="23"/>
      <c r="I4" s="23"/>
      <c r="J4" s="23"/>
      <c r="K4" s="23"/>
    </row>
    <row r="5" ht="7.5" customHeight="1"/>
    <row r="6" spans="7:8" ht="15">
      <c r="G6" s="6" t="s">
        <v>36</v>
      </c>
      <c r="H6" s="6"/>
    </row>
    <row r="7" spans="2:16" ht="15">
      <c r="B7" s="24" t="s">
        <v>71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2:16" ht="15">
      <c r="B8" s="24" t="s">
        <v>42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1"/>
      <c r="P8" s="11"/>
    </row>
    <row r="9" spans="2:15" ht="15">
      <c r="B9" s="24" t="s">
        <v>45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2:15" ht="15">
      <c r="B10" s="10"/>
      <c r="C10" s="26" t="s">
        <v>46</v>
      </c>
      <c r="D10" s="26"/>
      <c r="E10" s="26"/>
      <c r="F10" s="26"/>
      <c r="G10" s="26"/>
      <c r="H10" s="26"/>
      <c r="I10" s="26"/>
      <c r="J10" s="26"/>
      <c r="K10" s="10"/>
      <c r="L10" s="10"/>
      <c r="M10" s="10"/>
      <c r="N10" s="10"/>
      <c r="O10" s="10"/>
    </row>
    <row r="11" spans="2:15" ht="7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5" ht="4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4" ht="15">
      <c r="A13" s="13" t="s">
        <v>1</v>
      </c>
      <c r="B13" s="13" t="s">
        <v>2</v>
      </c>
      <c r="C13" s="13" t="s">
        <v>3</v>
      </c>
      <c r="D13" s="17" t="s">
        <v>4</v>
      </c>
      <c r="E13" s="18"/>
      <c r="F13" s="17" t="s">
        <v>7</v>
      </c>
      <c r="G13" s="18"/>
      <c r="H13" s="17" t="s">
        <v>8</v>
      </c>
      <c r="I13" s="18"/>
      <c r="J13" s="17" t="s">
        <v>11</v>
      </c>
      <c r="K13" s="18"/>
      <c r="L13" s="17" t="s">
        <v>12</v>
      </c>
      <c r="M13" s="18"/>
      <c r="N13" s="13" t="s">
        <v>13</v>
      </c>
    </row>
    <row r="14" spans="1:14" ht="15">
      <c r="A14" s="25"/>
      <c r="B14" s="25"/>
      <c r="C14" s="25"/>
      <c r="D14" s="19"/>
      <c r="E14" s="20"/>
      <c r="F14" s="19"/>
      <c r="G14" s="20"/>
      <c r="H14" s="19"/>
      <c r="I14" s="20"/>
      <c r="J14" s="19"/>
      <c r="K14" s="20"/>
      <c r="L14" s="19"/>
      <c r="M14" s="20"/>
      <c r="N14" s="25"/>
    </row>
    <row r="15" spans="1:14" ht="42" customHeight="1">
      <c r="A15" s="25"/>
      <c r="B15" s="25"/>
      <c r="C15" s="25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5"/>
    </row>
    <row r="16" spans="1:14" ht="15">
      <c r="A16" s="25"/>
      <c r="B16" s="25"/>
      <c r="C16" s="25"/>
      <c r="D16" s="13" t="s">
        <v>5</v>
      </c>
      <c r="E16" s="13" t="s">
        <v>6</v>
      </c>
      <c r="F16" s="13" t="s">
        <v>5</v>
      </c>
      <c r="G16" s="13" t="s">
        <v>6</v>
      </c>
      <c r="H16" s="13" t="s">
        <v>9</v>
      </c>
      <c r="I16" s="13" t="s">
        <v>10</v>
      </c>
      <c r="J16" s="13" t="s">
        <v>9</v>
      </c>
      <c r="K16" s="13" t="s">
        <v>10</v>
      </c>
      <c r="L16" s="13" t="s">
        <v>9</v>
      </c>
      <c r="M16" s="13" t="s">
        <v>10</v>
      </c>
      <c r="N16" s="25"/>
    </row>
    <row r="17" spans="1:14" ht="63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">
      <c r="A18" s="3" t="s">
        <v>15</v>
      </c>
      <c r="B18" s="5" t="s">
        <v>16</v>
      </c>
      <c r="C18" s="3" t="s">
        <v>23</v>
      </c>
      <c r="D18" s="3">
        <v>21.99</v>
      </c>
      <c r="E18" s="3">
        <v>21.99</v>
      </c>
      <c r="F18" s="7">
        <v>4.24</v>
      </c>
      <c r="G18" s="7">
        <v>6</v>
      </c>
      <c r="H18" s="8">
        <v>33</v>
      </c>
      <c r="I18" s="8">
        <v>33</v>
      </c>
      <c r="J18" s="3">
        <v>1</v>
      </c>
      <c r="K18" s="3">
        <v>1</v>
      </c>
      <c r="L18" s="7">
        <f>D18*F18</f>
        <v>93.2376</v>
      </c>
      <c r="M18" s="7">
        <f>E18*G18</f>
        <v>131.94</v>
      </c>
      <c r="N18" s="3"/>
    </row>
    <row r="19" spans="1:14" ht="15">
      <c r="A19" s="3" t="s">
        <v>17</v>
      </c>
      <c r="B19" s="5" t="s">
        <v>18</v>
      </c>
      <c r="C19" s="3" t="s">
        <v>23</v>
      </c>
      <c r="D19" s="3"/>
      <c r="E19" s="3"/>
      <c r="F19" s="7"/>
      <c r="G19" s="7"/>
      <c r="H19" s="8"/>
      <c r="I19" s="8"/>
      <c r="J19" s="3"/>
      <c r="K19" s="3"/>
      <c r="L19" s="7"/>
      <c r="M19" s="7"/>
      <c r="N19" s="3"/>
    </row>
    <row r="20" spans="1:14" ht="15">
      <c r="A20" s="3" t="s">
        <v>19</v>
      </c>
      <c r="B20" s="5" t="s">
        <v>20</v>
      </c>
      <c r="C20" s="3" t="s">
        <v>23</v>
      </c>
      <c r="D20" s="3">
        <v>120.06</v>
      </c>
      <c r="E20" s="3">
        <v>120.06</v>
      </c>
      <c r="F20" s="7">
        <v>3.23</v>
      </c>
      <c r="G20" s="7">
        <v>3.79</v>
      </c>
      <c r="H20" s="8">
        <v>33</v>
      </c>
      <c r="I20" s="8">
        <v>33</v>
      </c>
      <c r="J20" s="3">
        <v>1</v>
      </c>
      <c r="K20" s="3">
        <v>1</v>
      </c>
      <c r="L20" s="7">
        <f>D20*F20</f>
        <v>387.79380000000003</v>
      </c>
      <c r="M20" s="7">
        <f>E20*G20</f>
        <v>455.0274</v>
      </c>
      <c r="N20" s="3"/>
    </row>
    <row r="21" spans="1:14" ht="24">
      <c r="A21" s="3"/>
      <c r="B21" s="5" t="s">
        <v>21</v>
      </c>
      <c r="C21" s="3" t="s">
        <v>24</v>
      </c>
      <c r="D21" s="3">
        <v>1445.23</v>
      </c>
      <c r="E21" s="3">
        <v>1445.23</v>
      </c>
      <c r="F21" s="7"/>
      <c r="G21" s="7"/>
      <c r="H21" s="8"/>
      <c r="I21" s="8"/>
      <c r="J21" s="3"/>
      <c r="K21" s="3"/>
      <c r="L21" s="7"/>
      <c r="M21" s="7"/>
      <c r="N21" s="3"/>
    </row>
    <row r="22" spans="1:14" ht="24">
      <c r="A22" s="3"/>
      <c r="B22" s="5" t="s">
        <v>22</v>
      </c>
      <c r="C22" s="3" t="s">
        <v>23</v>
      </c>
      <c r="D22" s="3">
        <v>24.82</v>
      </c>
      <c r="E22" s="3">
        <v>24.82</v>
      </c>
      <c r="F22" s="7"/>
      <c r="G22" s="7"/>
      <c r="H22" s="8"/>
      <c r="I22" s="8"/>
      <c r="J22" s="3"/>
      <c r="K22" s="3"/>
      <c r="L22" s="7"/>
      <c r="M22" s="7"/>
      <c r="N22" s="3"/>
    </row>
    <row r="23" spans="1:14" ht="24">
      <c r="A23" s="3"/>
      <c r="B23" s="5" t="s">
        <v>37</v>
      </c>
      <c r="C23" s="3" t="s">
        <v>25</v>
      </c>
      <c r="D23" s="3">
        <v>0.0659</v>
      </c>
      <c r="E23" s="3">
        <v>0.0659</v>
      </c>
      <c r="F23" s="7"/>
      <c r="G23" s="7"/>
      <c r="H23" s="8"/>
      <c r="I23" s="8"/>
      <c r="J23" s="3"/>
      <c r="K23" s="3"/>
      <c r="L23" s="7"/>
      <c r="M23" s="7"/>
      <c r="N23" s="3"/>
    </row>
    <row r="24" spans="1:14" ht="15">
      <c r="A24" s="3" t="s">
        <v>26</v>
      </c>
      <c r="B24" s="5" t="s">
        <v>27</v>
      </c>
      <c r="C24" s="3" t="s">
        <v>24</v>
      </c>
      <c r="D24" s="3">
        <v>1445.23</v>
      </c>
      <c r="E24" s="3">
        <v>1445.23</v>
      </c>
      <c r="F24" s="9">
        <v>0.0363</v>
      </c>
      <c r="G24" s="9">
        <v>0.0363</v>
      </c>
      <c r="H24" s="8">
        <v>33</v>
      </c>
      <c r="I24" s="8">
        <v>33</v>
      </c>
      <c r="J24" s="3">
        <v>1</v>
      </c>
      <c r="K24" s="3">
        <v>1</v>
      </c>
      <c r="L24" s="7">
        <f>D24*F24*H24</f>
        <v>1731.241017</v>
      </c>
      <c r="M24" s="7">
        <f>E24*G24*I24</f>
        <v>1731.241017</v>
      </c>
      <c r="N24" s="3"/>
    </row>
    <row r="25" spans="1:14" ht="15">
      <c r="A25" s="3" t="s">
        <v>28</v>
      </c>
      <c r="B25" s="5" t="s">
        <v>29</v>
      </c>
      <c r="C25" s="3" t="s">
        <v>30</v>
      </c>
      <c r="D25" s="3">
        <v>0.574</v>
      </c>
      <c r="E25" s="3">
        <v>0.574</v>
      </c>
      <c r="F25" s="7">
        <v>189</v>
      </c>
      <c r="G25" s="7">
        <v>189</v>
      </c>
      <c r="H25" s="8">
        <v>33</v>
      </c>
      <c r="I25" s="8">
        <v>33</v>
      </c>
      <c r="J25" s="3">
        <v>1</v>
      </c>
      <c r="K25" s="3">
        <v>1</v>
      </c>
      <c r="L25" s="7">
        <f>D25*F25</f>
        <v>108.48599999999999</v>
      </c>
      <c r="M25" s="7">
        <f>E25*G25</f>
        <v>108.48599999999999</v>
      </c>
      <c r="N25" s="3"/>
    </row>
    <row r="26" spans="1:14" ht="15">
      <c r="A26" s="3"/>
      <c r="B26" s="5" t="s">
        <v>31</v>
      </c>
      <c r="C26" s="3"/>
      <c r="D26" s="3"/>
      <c r="E26" s="3"/>
      <c r="F26" s="7"/>
      <c r="G26" s="7"/>
      <c r="H26" s="8">
        <v>33</v>
      </c>
      <c r="I26" s="8">
        <v>33</v>
      </c>
      <c r="J26" s="3">
        <v>1</v>
      </c>
      <c r="K26" s="3">
        <v>1</v>
      </c>
      <c r="L26" s="7">
        <f>SUM(L18:L25)</f>
        <v>2320.758417</v>
      </c>
      <c r="M26" s="7">
        <f>SUM(M18:M25)</f>
        <v>2426.6944169999997</v>
      </c>
      <c r="N26" s="7">
        <f>M26-L26</f>
        <v>105.9359999999997</v>
      </c>
    </row>
    <row r="27" spans="1:14" ht="18" customHeight="1">
      <c r="A27" s="16" t="s">
        <v>63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12" t="s">
        <v>62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5">
      <c r="A30" s="15" t="s">
        <v>48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">
      <c r="A32" s="12" t="s">
        <v>64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">
      <c r="A34" s="12" t="s">
        <v>49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">
      <c r="A35" s="12" t="s">
        <v>50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">
      <c r="A36" s="12" t="s">
        <v>51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">
      <c r="A38" s="12" t="s">
        <v>52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">
      <c r="A39" s="12" t="s">
        <v>53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12" t="s">
        <v>54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12" t="s">
        <v>55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">
      <c r="A44" s="12" t="s">
        <v>65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5">
      <c r="A45" s="12" t="s">
        <v>67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">
      <c r="A47" s="12" t="s">
        <v>59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">
      <c r="A48" s="12" t="s">
        <v>60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">
      <c r="A49" s="12" t="s">
        <v>61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">
      <c r="A51" s="12" t="s">
        <v>56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5">
      <c r="A52" s="12" t="s">
        <v>57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">
      <c r="A53" s="12" t="s">
        <v>58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sheetProtection/>
  <mergeCells count="26">
    <mergeCell ref="C4:K4"/>
    <mergeCell ref="B7:P7"/>
    <mergeCell ref="B8:N8"/>
    <mergeCell ref="B9:O9"/>
    <mergeCell ref="C10:J10"/>
    <mergeCell ref="A13:A17"/>
    <mergeCell ref="B13:B17"/>
    <mergeCell ref="C13:C17"/>
    <mergeCell ref="D13:E15"/>
    <mergeCell ref="F13:G15"/>
    <mergeCell ref="A30:N30"/>
    <mergeCell ref="A27:N27"/>
    <mergeCell ref="J16:J17"/>
    <mergeCell ref="H13:I15"/>
    <mergeCell ref="K16:K17"/>
    <mergeCell ref="L16:L17"/>
    <mergeCell ref="M16:M17"/>
    <mergeCell ref="J13:K15"/>
    <mergeCell ref="L13:M15"/>
    <mergeCell ref="N13:N17"/>
    <mergeCell ref="D16:D17"/>
    <mergeCell ref="E16:E17"/>
    <mergeCell ref="F16:F17"/>
    <mergeCell ref="G16:G17"/>
    <mergeCell ref="H16:H17"/>
    <mergeCell ref="I16:I17"/>
  </mergeCells>
  <printOptions/>
  <pageMargins left="0.43" right="0.3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55"/>
  <sheetViews>
    <sheetView zoomScalePageLayoutView="0" workbookViewId="0" topLeftCell="A7">
      <selection activeCell="E28" sqref="E28"/>
    </sheetView>
  </sheetViews>
  <sheetFormatPr defaultColWidth="9.140625" defaultRowHeight="15"/>
  <cols>
    <col min="1" max="1" width="4.57421875" style="0" customWidth="1"/>
    <col min="2" max="2" width="20.57421875" style="0" customWidth="1"/>
    <col min="4" max="4" width="10.00390625" style="0" customWidth="1"/>
    <col min="5" max="5" width="10.7109375" style="0" customWidth="1"/>
    <col min="7" max="7" width="9.7109375" style="0" customWidth="1"/>
  </cols>
  <sheetData>
    <row r="1" ht="8.25" customHeight="1"/>
    <row r="2" ht="5.25" customHeight="1"/>
    <row r="3" ht="3.75" customHeight="1"/>
    <row r="4" spans="2:10" ht="18.75">
      <c r="B4" s="1"/>
      <c r="C4" s="23" t="s">
        <v>0</v>
      </c>
      <c r="D4" s="23"/>
      <c r="E4" s="23"/>
      <c r="F4" s="23"/>
      <c r="G4" s="23"/>
      <c r="H4" s="23"/>
      <c r="I4" s="23"/>
      <c r="J4" s="23"/>
    </row>
    <row r="5" spans="2:16" ht="15">
      <c r="B5" s="24" t="s">
        <v>68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2:16" ht="15">
      <c r="B6" s="24" t="s">
        <v>69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1"/>
      <c r="P6" s="11"/>
    </row>
    <row r="7" spans="2:16" ht="15">
      <c r="B7" s="24" t="s">
        <v>70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1"/>
      <c r="P7" s="11"/>
    </row>
    <row r="8" ht="6" customHeight="1"/>
    <row r="9" spans="7:8" ht="15">
      <c r="G9" s="6" t="s">
        <v>35</v>
      </c>
      <c r="H9" s="6"/>
    </row>
    <row r="10" spans="1:14" ht="15">
      <c r="A10" s="13" t="s">
        <v>1</v>
      </c>
      <c r="B10" s="13" t="s">
        <v>2</v>
      </c>
      <c r="C10" s="13" t="s">
        <v>3</v>
      </c>
      <c r="D10" s="17" t="s">
        <v>4</v>
      </c>
      <c r="E10" s="18"/>
      <c r="F10" s="17" t="s">
        <v>7</v>
      </c>
      <c r="G10" s="18"/>
      <c r="H10" s="17" t="s">
        <v>8</v>
      </c>
      <c r="I10" s="18"/>
      <c r="J10" s="17" t="s">
        <v>11</v>
      </c>
      <c r="K10" s="18"/>
      <c r="L10" s="17" t="s">
        <v>12</v>
      </c>
      <c r="M10" s="18"/>
      <c r="N10" s="13" t="s">
        <v>13</v>
      </c>
    </row>
    <row r="11" spans="1:14" ht="15">
      <c r="A11" s="25"/>
      <c r="B11" s="25"/>
      <c r="C11" s="25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25"/>
    </row>
    <row r="12" spans="1:14" ht="42" customHeight="1">
      <c r="A12" s="25"/>
      <c r="B12" s="25"/>
      <c r="C12" s="25"/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5"/>
    </row>
    <row r="13" spans="1:14" ht="15">
      <c r="A13" s="25"/>
      <c r="B13" s="25"/>
      <c r="C13" s="25"/>
      <c r="D13" s="13" t="s">
        <v>5</v>
      </c>
      <c r="E13" s="13" t="s">
        <v>6</v>
      </c>
      <c r="F13" s="13" t="s">
        <v>5</v>
      </c>
      <c r="G13" s="13" t="s">
        <v>6</v>
      </c>
      <c r="H13" s="13" t="s">
        <v>9</v>
      </c>
      <c r="I13" s="13" t="s">
        <v>10</v>
      </c>
      <c r="J13" s="13" t="s">
        <v>9</v>
      </c>
      <c r="K13" s="13" t="s">
        <v>10</v>
      </c>
      <c r="L13" s="13" t="s">
        <v>9</v>
      </c>
      <c r="M13" s="13" t="s">
        <v>10</v>
      </c>
      <c r="N13" s="25"/>
    </row>
    <row r="14" spans="1:14" ht="63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">
      <c r="A15" s="3" t="s">
        <v>15</v>
      </c>
      <c r="B15" s="5" t="s">
        <v>16</v>
      </c>
      <c r="C15" s="3" t="s">
        <v>23</v>
      </c>
      <c r="D15" s="3">
        <v>45.51</v>
      </c>
      <c r="E15" s="3">
        <v>45.51</v>
      </c>
      <c r="F15" s="3">
        <v>1.54</v>
      </c>
      <c r="G15" s="3">
        <v>2.19</v>
      </c>
      <c r="H15" s="8">
        <v>33</v>
      </c>
      <c r="I15" s="8">
        <v>33</v>
      </c>
      <c r="J15" s="3">
        <v>1</v>
      </c>
      <c r="K15" s="3">
        <v>1</v>
      </c>
      <c r="L15" s="7">
        <f>D15*F15</f>
        <v>70.08539999999999</v>
      </c>
      <c r="M15" s="7">
        <f>E15*G15</f>
        <v>99.6669</v>
      </c>
      <c r="N15" s="3"/>
    </row>
    <row r="16" spans="1:14" ht="15">
      <c r="A16" s="3" t="s">
        <v>17</v>
      </c>
      <c r="B16" s="5" t="s">
        <v>18</v>
      </c>
      <c r="C16" s="3" t="s">
        <v>23</v>
      </c>
      <c r="D16" s="3"/>
      <c r="E16" s="3"/>
      <c r="F16" s="3"/>
      <c r="G16" s="3"/>
      <c r="H16" s="8"/>
      <c r="I16" s="8"/>
      <c r="J16" s="3"/>
      <c r="K16" s="3"/>
      <c r="L16" s="7"/>
      <c r="M16" s="7"/>
      <c r="N16" s="3"/>
    </row>
    <row r="17" spans="1:14" ht="15">
      <c r="A17" s="3" t="s">
        <v>19</v>
      </c>
      <c r="B17" s="5" t="s">
        <v>20</v>
      </c>
      <c r="C17" s="3" t="s">
        <v>23</v>
      </c>
      <c r="D17" s="3"/>
      <c r="E17" s="3"/>
      <c r="F17" s="3"/>
      <c r="G17" s="3"/>
      <c r="H17" s="8"/>
      <c r="I17" s="8"/>
      <c r="J17" s="3"/>
      <c r="K17" s="3"/>
      <c r="L17" s="7"/>
      <c r="M17" s="7"/>
      <c r="N17" s="3"/>
    </row>
    <row r="18" spans="1:14" ht="24">
      <c r="A18" s="3"/>
      <c r="B18" s="5" t="s">
        <v>21</v>
      </c>
      <c r="C18" s="3" t="s">
        <v>24</v>
      </c>
      <c r="D18" s="3"/>
      <c r="E18" s="3"/>
      <c r="F18" s="3"/>
      <c r="G18" s="3"/>
      <c r="H18" s="8"/>
      <c r="I18" s="8"/>
      <c r="J18" s="3"/>
      <c r="K18" s="3"/>
      <c r="L18" s="7"/>
      <c r="M18" s="7"/>
      <c r="N18" s="3"/>
    </row>
    <row r="19" spans="1:14" ht="24">
      <c r="A19" s="3"/>
      <c r="B19" s="5" t="s">
        <v>22</v>
      </c>
      <c r="C19" s="3" t="s">
        <v>23</v>
      </c>
      <c r="D19" s="3"/>
      <c r="E19" s="3"/>
      <c r="F19" s="3"/>
      <c r="G19" s="3"/>
      <c r="H19" s="8"/>
      <c r="I19" s="8"/>
      <c r="J19" s="3"/>
      <c r="K19" s="3"/>
      <c r="L19" s="7"/>
      <c r="M19" s="7"/>
      <c r="N19" s="3"/>
    </row>
    <row r="20" spans="1:14" ht="24">
      <c r="A20" s="3"/>
      <c r="B20" s="5" t="s">
        <v>37</v>
      </c>
      <c r="C20" s="3" t="s">
        <v>25</v>
      </c>
      <c r="D20" s="3"/>
      <c r="E20" s="3"/>
      <c r="F20" s="3"/>
      <c r="G20" s="3"/>
      <c r="H20" s="8"/>
      <c r="I20" s="8"/>
      <c r="J20" s="3"/>
      <c r="K20" s="3"/>
      <c r="L20" s="7"/>
      <c r="M20" s="7"/>
      <c r="N20" s="3"/>
    </row>
    <row r="21" spans="1:14" ht="15">
      <c r="A21" s="3" t="s">
        <v>26</v>
      </c>
      <c r="B21" s="5" t="s">
        <v>27</v>
      </c>
      <c r="C21" s="3" t="s">
        <v>24</v>
      </c>
      <c r="D21" s="3"/>
      <c r="E21" s="3"/>
      <c r="F21" s="3"/>
      <c r="G21" s="3"/>
      <c r="H21" s="8"/>
      <c r="I21" s="8"/>
      <c r="J21" s="3"/>
      <c r="K21" s="3"/>
      <c r="L21" s="7"/>
      <c r="M21" s="7"/>
      <c r="N21" s="3"/>
    </row>
    <row r="22" spans="1:14" ht="15">
      <c r="A22" s="3" t="s">
        <v>28</v>
      </c>
      <c r="B22" s="5" t="s">
        <v>29</v>
      </c>
      <c r="C22" s="3" t="s">
        <v>30</v>
      </c>
      <c r="D22" s="3">
        <v>0.574</v>
      </c>
      <c r="E22" s="3">
        <v>0.574</v>
      </c>
      <c r="F22" s="3">
        <v>189</v>
      </c>
      <c r="G22" s="3">
        <v>189</v>
      </c>
      <c r="H22" s="8">
        <v>33</v>
      </c>
      <c r="I22" s="8">
        <v>33</v>
      </c>
      <c r="J22" s="3">
        <v>1</v>
      </c>
      <c r="K22" s="3">
        <v>1</v>
      </c>
      <c r="L22" s="7">
        <f>D22*F22</f>
        <v>108.48599999999999</v>
      </c>
      <c r="M22" s="7">
        <f>E22*G22</f>
        <v>108.48599999999999</v>
      </c>
      <c r="N22" s="3"/>
    </row>
    <row r="23" spans="1:14" ht="15">
      <c r="A23" s="3"/>
      <c r="B23" s="5" t="s">
        <v>31</v>
      </c>
      <c r="C23" s="3"/>
      <c r="D23" s="3"/>
      <c r="E23" s="3"/>
      <c r="F23" s="3"/>
      <c r="G23" s="3"/>
      <c r="H23" s="8">
        <v>33</v>
      </c>
      <c r="I23" s="8">
        <v>33</v>
      </c>
      <c r="J23" s="3">
        <v>1</v>
      </c>
      <c r="K23" s="3">
        <v>1</v>
      </c>
      <c r="L23" s="7">
        <f>SUM(L15:L22)</f>
        <v>178.57139999999998</v>
      </c>
      <c r="M23" s="7">
        <f>SUM(M15:M22)</f>
        <v>208.1529</v>
      </c>
      <c r="N23" s="7">
        <f>M23-L23</f>
        <v>29.581500000000005</v>
      </c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>
      <c r="A25" s="12" t="s">
        <v>62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5">
      <c r="A26" s="15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">
      <c r="A28" s="12" t="s">
        <v>64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9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5">
      <c r="A30" s="12" t="s">
        <v>49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">
      <c r="A31" s="12" t="s">
        <v>50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">
      <c r="A32" s="12" t="s">
        <v>51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">
      <c r="A34" s="12" t="s">
        <v>52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">
      <c r="A35" s="12" t="s">
        <v>53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>
      <c r="A37" s="12" t="s">
        <v>54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">
      <c r="A38" s="12" t="s">
        <v>55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>
      <c r="A40" s="12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12" t="s">
        <v>66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>
      <c r="A43" s="12" t="s">
        <v>59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">
      <c r="A44" s="12" t="s">
        <v>60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5">
      <c r="A45" s="12" t="s">
        <v>61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1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">
      <c r="A47" s="12" t="s">
        <v>56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">
      <c r="A48" s="12" t="s">
        <v>57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">
      <c r="A49" s="12" t="s">
        <v>58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sheetProtection/>
  <mergeCells count="24">
    <mergeCell ref="C4:J4"/>
    <mergeCell ref="B5:P5"/>
    <mergeCell ref="B6:N6"/>
    <mergeCell ref="B7:N7"/>
    <mergeCell ref="A10:A14"/>
    <mergeCell ref="B10:B14"/>
    <mergeCell ref="C10:C14"/>
    <mergeCell ref="D10:E12"/>
    <mergeCell ref="F10:G12"/>
    <mergeCell ref="N10:N14"/>
    <mergeCell ref="D13:D14"/>
    <mergeCell ref="E13:E14"/>
    <mergeCell ref="F13:F14"/>
    <mergeCell ref="G13:G14"/>
    <mergeCell ref="H13:H14"/>
    <mergeCell ref="I13:I14"/>
    <mergeCell ref="J13:J14"/>
    <mergeCell ref="A26:N26"/>
    <mergeCell ref="H10:I12"/>
    <mergeCell ref="K13:K14"/>
    <mergeCell ref="L13:L14"/>
    <mergeCell ref="M13:M14"/>
    <mergeCell ref="J10:K12"/>
    <mergeCell ref="L10:M12"/>
  </mergeCells>
  <printOptions/>
  <pageMargins left="0.43" right="0.36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P55"/>
  <sheetViews>
    <sheetView zoomScalePageLayoutView="0" workbookViewId="0" topLeftCell="A4">
      <selection activeCell="F27" sqref="F27"/>
    </sheetView>
  </sheetViews>
  <sheetFormatPr defaultColWidth="9.140625" defaultRowHeight="15"/>
  <cols>
    <col min="1" max="1" width="4.57421875" style="0" customWidth="1"/>
    <col min="2" max="2" width="20.57421875" style="0" customWidth="1"/>
    <col min="4" max="4" width="10.00390625" style="0" customWidth="1"/>
    <col min="5" max="5" width="10.7109375" style="0" customWidth="1"/>
    <col min="7" max="7" width="9.7109375" style="0" customWidth="1"/>
  </cols>
  <sheetData>
    <row r="1" ht="8.25" customHeight="1"/>
    <row r="2" ht="8.25" customHeight="1"/>
    <row r="3" ht="3" customHeight="1"/>
    <row r="4" spans="2:11" ht="18.75">
      <c r="B4" s="1"/>
      <c r="C4" s="23" t="s">
        <v>72</v>
      </c>
      <c r="D4" s="23"/>
      <c r="E4" s="23"/>
      <c r="F4" s="23"/>
      <c r="G4" s="23"/>
      <c r="H4" s="23"/>
      <c r="I4" s="23"/>
      <c r="J4" s="23"/>
      <c r="K4" s="23"/>
    </row>
    <row r="5" ht="8.25" customHeight="1"/>
    <row r="6" spans="7:8" ht="15">
      <c r="G6" s="6" t="s">
        <v>34</v>
      </c>
      <c r="H6" s="6"/>
    </row>
    <row r="7" spans="2:16" ht="15">
      <c r="B7" s="24" t="s">
        <v>73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2:16" ht="15">
      <c r="B8" s="24" t="s">
        <v>41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1"/>
      <c r="P8" s="11"/>
    </row>
    <row r="9" spans="2:16" ht="15">
      <c r="B9" s="27" t="s">
        <v>44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1"/>
      <c r="P9" s="11"/>
    </row>
    <row r="10" spans="1:14" ht="15">
      <c r="A10" s="13" t="s">
        <v>1</v>
      </c>
      <c r="B10" s="13" t="s">
        <v>2</v>
      </c>
      <c r="C10" s="13" t="s">
        <v>3</v>
      </c>
      <c r="D10" s="17" t="s">
        <v>4</v>
      </c>
      <c r="E10" s="18"/>
      <c r="F10" s="17" t="s">
        <v>7</v>
      </c>
      <c r="G10" s="18"/>
      <c r="H10" s="17" t="s">
        <v>8</v>
      </c>
      <c r="I10" s="18"/>
      <c r="J10" s="17" t="s">
        <v>11</v>
      </c>
      <c r="K10" s="18"/>
      <c r="L10" s="17" t="s">
        <v>12</v>
      </c>
      <c r="M10" s="18"/>
      <c r="N10" s="13" t="s">
        <v>13</v>
      </c>
    </row>
    <row r="11" spans="1:14" ht="15">
      <c r="A11" s="25"/>
      <c r="B11" s="25"/>
      <c r="C11" s="25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25"/>
    </row>
    <row r="12" spans="1:14" ht="42" customHeight="1">
      <c r="A12" s="25"/>
      <c r="B12" s="25"/>
      <c r="C12" s="25"/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5"/>
    </row>
    <row r="13" spans="1:14" ht="15">
      <c r="A13" s="25"/>
      <c r="B13" s="25"/>
      <c r="C13" s="25"/>
      <c r="D13" s="13" t="s">
        <v>5</v>
      </c>
      <c r="E13" s="13" t="s">
        <v>6</v>
      </c>
      <c r="F13" s="13" t="s">
        <v>5</v>
      </c>
      <c r="G13" s="13" t="s">
        <v>6</v>
      </c>
      <c r="H13" s="13" t="s">
        <v>9</v>
      </c>
      <c r="I13" s="13" t="s">
        <v>10</v>
      </c>
      <c r="J13" s="13" t="s">
        <v>9</v>
      </c>
      <c r="K13" s="13" t="s">
        <v>10</v>
      </c>
      <c r="L13" s="13" t="s">
        <v>9</v>
      </c>
      <c r="M13" s="13" t="s">
        <v>10</v>
      </c>
      <c r="N13" s="25"/>
    </row>
    <row r="14" spans="1:14" ht="63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">
      <c r="A15" s="3" t="s">
        <v>15</v>
      </c>
      <c r="B15" s="5" t="s">
        <v>16</v>
      </c>
      <c r="C15" s="3" t="s">
        <v>23</v>
      </c>
      <c r="D15" s="3">
        <v>50.99</v>
      </c>
      <c r="E15" s="3">
        <v>50.99</v>
      </c>
      <c r="F15" s="3">
        <v>2.5</v>
      </c>
      <c r="G15" s="3">
        <v>3.89</v>
      </c>
      <c r="H15" s="8">
        <v>33</v>
      </c>
      <c r="I15" s="8">
        <v>33</v>
      </c>
      <c r="J15" s="3">
        <v>1</v>
      </c>
      <c r="K15" s="3">
        <v>1</v>
      </c>
      <c r="L15" s="7">
        <f>D15*F15</f>
        <v>127.47500000000001</v>
      </c>
      <c r="M15" s="7">
        <f>E15*G15</f>
        <v>198.3511</v>
      </c>
      <c r="N15" s="3"/>
    </row>
    <row r="16" spans="1:14" ht="15">
      <c r="A16" s="3" t="s">
        <v>17</v>
      </c>
      <c r="B16" s="5" t="s">
        <v>18</v>
      </c>
      <c r="C16" s="3" t="s">
        <v>23</v>
      </c>
      <c r="D16" s="3"/>
      <c r="E16" s="3"/>
      <c r="F16" s="3"/>
      <c r="G16" s="3"/>
      <c r="H16" s="8"/>
      <c r="I16" s="8"/>
      <c r="J16" s="3"/>
      <c r="K16" s="3"/>
      <c r="L16" s="7"/>
      <c r="M16" s="7"/>
      <c r="N16" s="3"/>
    </row>
    <row r="17" spans="1:14" ht="15">
      <c r="A17" s="3" t="s">
        <v>19</v>
      </c>
      <c r="B17" s="5" t="s">
        <v>20</v>
      </c>
      <c r="C17" s="3" t="s">
        <v>23</v>
      </c>
      <c r="D17" s="3"/>
      <c r="E17" s="3"/>
      <c r="F17" s="3"/>
      <c r="G17" s="3"/>
      <c r="H17" s="8"/>
      <c r="I17" s="8"/>
      <c r="J17" s="3"/>
      <c r="K17" s="3"/>
      <c r="L17" s="7"/>
      <c r="M17" s="7"/>
      <c r="N17" s="3"/>
    </row>
    <row r="18" spans="1:14" ht="24">
      <c r="A18" s="3"/>
      <c r="B18" s="5" t="s">
        <v>21</v>
      </c>
      <c r="C18" s="3" t="s">
        <v>24</v>
      </c>
      <c r="D18" s="3"/>
      <c r="E18" s="3"/>
      <c r="F18" s="3"/>
      <c r="G18" s="3"/>
      <c r="H18" s="8"/>
      <c r="I18" s="8"/>
      <c r="J18" s="3"/>
      <c r="K18" s="3"/>
      <c r="L18" s="7"/>
      <c r="M18" s="7"/>
      <c r="N18" s="3"/>
    </row>
    <row r="19" spans="1:14" ht="24">
      <c r="A19" s="3"/>
      <c r="B19" s="5" t="s">
        <v>22</v>
      </c>
      <c r="C19" s="3" t="s">
        <v>23</v>
      </c>
      <c r="D19" s="3"/>
      <c r="E19" s="3"/>
      <c r="F19" s="3"/>
      <c r="G19" s="3"/>
      <c r="H19" s="8"/>
      <c r="I19" s="8"/>
      <c r="J19" s="3"/>
      <c r="K19" s="3"/>
      <c r="L19" s="7"/>
      <c r="M19" s="7"/>
      <c r="N19" s="3"/>
    </row>
    <row r="20" spans="1:14" ht="24">
      <c r="A20" s="3"/>
      <c r="B20" s="5" t="s">
        <v>37</v>
      </c>
      <c r="C20" s="3" t="s">
        <v>25</v>
      </c>
      <c r="D20" s="3"/>
      <c r="E20" s="3"/>
      <c r="F20" s="3"/>
      <c r="G20" s="3"/>
      <c r="H20" s="8"/>
      <c r="I20" s="8"/>
      <c r="J20" s="3"/>
      <c r="K20" s="3"/>
      <c r="L20" s="7"/>
      <c r="M20" s="7"/>
      <c r="N20" s="3"/>
    </row>
    <row r="21" spans="1:14" ht="15">
      <c r="A21" s="3" t="s">
        <v>26</v>
      </c>
      <c r="B21" s="5" t="s">
        <v>27</v>
      </c>
      <c r="C21" s="3" t="s">
        <v>24</v>
      </c>
      <c r="D21" s="3"/>
      <c r="E21" s="3"/>
      <c r="F21" s="3"/>
      <c r="G21" s="3"/>
      <c r="H21" s="8"/>
      <c r="I21" s="8"/>
      <c r="J21" s="3"/>
      <c r="K21" s="3"/>
      <c r="L21" s="7"/>
      <c r="M21" s="7"/>
      <c r="N21" s="3"/>
    </row>
    <row r="22" spans="1:14" ht="15">
      <c r="A22" s="3" t="s">
        <v>28</v>
      </c>
      <c r="B22" s="5" t="s">
        <v>29</v>
      </c>
      <c r="C22" s="3" t="s">
        <v>30</v>
      </c>
      <c r="D22" s="3">
        <v>0.574</v>
      </c>
      <c r="E22" s="3">
        <v>0.574</v>
      </c>
      <c r="F22" s="3">
        <v>189</v>
      </c>
      <c r="G22" s="3">
        <v>189</v>
      </c>
      <c r="H22" s="8">
        <v>33</v>
      </c>
      <c r="I22" s="8">
        <v>33</v>
      </c>
      <c r="J22" s="3">
        <v>1</v>
      </c>
      <c r="K22" s="3">
        <v>1</v>
      </c>
      <c r="L22" s="7">
        <f>D22*F22</f>
        <v>108.48599999999999</v>
      </c>
      <c r="M22" s="7">
        <f>E22*G22</f>
        <v>108.48599999999999</v>
      </c>
      <c r="N22" s="3"/>
    </row>
    <row r="23" spans="1:14" ht="15">
      <c r="A23" s="3"/>
      <c r="B23" s="5" t="s">
        <v>31</v>
      </c>
      <c r="C23" s="3"/>
      <c r="D23" s="3"/>
      <c r="E23" s="3"/>
      <c r="F23" s="3"/>
      <c r="G23" s="3"/>
      <c r="H23" s="8">
        <v>33</v>
      </c>
      <c r="I23" s="8">
        <v>33</v>
      </c>
      <c r="J23" s="3">
        <v>1</v>
      </c>
      <c r="K23" s="3">
        <v>1</v>
      </c>
      <c r="L23" s="7">
        <f>SUM(L15:L22)</f>
        <v>235.961</v>
      </c>
      <c r="M23" s="7">
        <f>SUM(M15:M22)</f>
        <v>306.83709999999996</v>
      </c>
      <c r="N23" s="7">
        <f>M23-L23</f>
        <v>70.87609999999995</v>
      </c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>
      <c r="A25" s="12" t="s">
        <v>62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5">
      <c r="A26" s="15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">
      <c r="A28" s="12" t="s">
        <v>64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5">
      <c r="A30" s="12" t="s">
        <v>49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">
      <c r="A31" s="12" t="s">
        <v>50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">
      <c r="A32" s="12" t="s">
        <v>51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">
      <c r="A34" s="12" t="s">
        <v>52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">
      <c r="A35" s="12" t="s">
        <v>53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>
      <c r="A37" s="12" t="s">
        <v>54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">
      <c r="A38" s="12" t="s">
        <v>55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>
      <c r="A40" s="12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12" t="s">
        <v>66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>
      <c r="A43" s="12" t="s">
        <v>59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">
      <c r="A44" s="12" t="s">
        <v>60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5">
      <c r="A45" s="12" t="s">
        <v>61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">
      <c r="A47" s="12" t="s">
        <v>56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">
      <c r="A48" s="12" t="s">
        <v>57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">
      <c r="A49" s="12" t="s">
        <v>58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sheetProtection/>
  <mergeCells count="24">
    <mergeCell ref="C4:K4"/>
    <mergeCell ref="B7:P7"/>
    <mergeCell ref="B8:N8"/>
    <mergeCell ref="B9:N9"/>
    <mergeCell ref="A10:A14"/>
    <mergeCell ref="B10:B14"/>
    <mergeCell ref="C10:C14"/>
    <mergeCell ref="D10:E12"/>
    <mergeCell ref="F10:G12"/>
    <mergeCell ref="N10:N14"/>
    <mergeCell ref="D13:D14"/>
    <mergeCell ref="E13:E14"/>
    <mergeCell ref="F13:F14"/>
    <mergeCell ref="G13:G14"/>
    <mergeCell ref="H13:H14"/>
    <mergeCell ref="I13:I14"/>
    <mergeCell ref="J13:J14"/>
    <mergeCell ref="A26:N26"/>
    <mergeCell ref="H10:I12"/>
    <mergeCell ref="K13:K14"/>
    <mergeCell ref="L13:L14"/>
    <mergeCell ref="M13:M14"/>
    <mergeCell ref="J10:K12"/>
    <mergeCell ref="L10:M12"/>
  </mergeCells>
  <printOptions/>
  <pageMargins left="0.43" right="0.36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P54"/>
  <sheetViews>
    <sheetView zoomScalePageLayoutView="0" workbookViewId="0" topLeftCell="A10">
      <selection activeCell="E21" sqref="E21"/>
    </sheetView>
  </sheetViews>
  <sheetFormatPr defaultColWidth="9.140625" defaultRowHeight="15"/>
  <cols>
    <col min="1" max="1" width="4.57421875" style="0" customWidth="1"/>
    <col min="2" max="2" width="20.57421875" style="0" customWidth="1"/>
    <col min="4" max="4" width="10.00390625" style="0" customWidth="1"/>
    <col min="5" max="5" width="10.7109375" style="0" customWidth="1"/>
    <col min="7" max="7" width="9.7109375" style="0" customWidth="1"/>
  </cols>
  <sheetData>
    <row r="4" spans="2:10" ht="18.75">
      <c r="B4" s="1"/>
      <c r="C4" s="23" t="s">
        <v>74</v>
      </c>
      <c r="D4" s="23"/>
      <c r="E4" s="23"/>
      <c r="F4" s="23"/>
      <c r="G4" s="23"/>
      <c r="H4" s="23"/>
      <c r="I4" s="23"/>
      <c r="J4" s="23"/>
    </row>
    <row r="5" spans="2:16" ht="15">
      <c r="B5" s="24" t="s">
        <v>75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2:16" ht="15">
      <c r="B6" s="24" t="s">
        <v>41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1"/>
      <c r="P6" s="11"/>
    </row>
    <row r="7" spans="2:16" ht="15">
      <c r="B7" s="24" t="s">
        <v>44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1"/>
      <c r="P7" s="11"/>
    </row>
    <row r="8" spans="7:8" ht="15">
      <c r="G8" s="6" t="s">
        <v>33</v>
      </c>
      <c r="H8" s="6"/>
    </row>
    <row r="9" spans="1:14" ht="15">
      <c r="A9" s="13" t="s">
        <v>1</v>
      </c>
      <c r="B9" s="13" t="s">
        <v>2</v>
      </c>
      <c r="C9" s="13" t="s">
        <v>3</v>
      </c>
      <c r="D9" s="17" t="s">
        <v>4</v>
      </c>
      <c r="E9" s="18"/>
      <c r="F9" s="17" t="s">
        <v>7</v>
      </c>
      <c r="G9" s="18"/>
      <c r="H9" s="17" t="s">
        <v>8</v>
      </c>
      <c r="I9" s="18"/>
      <c r="J9" s="17" t="s">
        <v>11</v>
      </c>
      <c r="K9" s="18"/>
      <c r="L9" s="17" t="s">
        <v>12</v>
      </c>
      <c r="M9" s="18"/>
      <c r="N9" s="13" t="s">
        <v>13</v>
      </c>
    </row>
    <row r="10" spans="1:14" ht="15">
      <c r="A10" s="25"/>
      <c r="B10" s="25"/>
      <c r="C10" s="25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25"/>
    </row>
    <row r="11" spans="1:14" ht="42" customHeight="1">
      <c r="A11" s="25"/>
      <c r="B11" s="25"/>
      <c r="C11" s="25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5"/>
    </row>
    <row r="12" spans="1:14" ht="15">
      <c r="A12" s="25"/>
      <c r="B12" s="25"/>
      <c r="C12" s="25"/>
      <c r="D12" s="13" t="s">
        <v>5</v>
      </c>
      <c r="E12" s="13" t="s">
        <v>6</v>
      </c>
      <c r="F12" s="13" t="s">
        <v>5</v>
      </c>
      <c r="G12" s="13" t="s">
        <v>6</v>
      </c>
      <c r="H12" s="13" t="s">
        <v>9</v>
      </c>
      <c r="I12" s="13" t="s">
        <v>10</v>
      </c>
      <c r="J12" s="13" t="s">
        <v>9</v>
      </c>
      <c r="K12" s="13" t="s">
        <v>10</v>
      </c>
      <c r="L12" s="13" t="s">
        <v>9</v>
      </c>
      <c r="M12" s="13" t="s">
        <v>10</v>
      </c>
      <c r="N12" s="25"/>
    </row>
    <row r="13" spans="1:14" ht="63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>
      <c r="A14" s="3" t="s">
        <v>15</v>
      </c>
      <c r="B14" s="5" t="s">
        <v>16</v>
      </c>
      <c r="C14" s="3" t="s">
        <v>23</v>
      </c>
      <c r="D14" s="3">
        <v>45.51</v>
      </c>
      <c r="E14" s="3">
        <v>45.51</v>
      </c>
      <c r="F14" s="3">
        <v>2.5</v>
      </c>
      <c r="G14" s="3">
        <v>3.89</v>
      </c>
      <c r="H14" s="8">
        <v>33</v>
      </c>
      <c r="I14" s="8">
        <v>33</v>
      </c>
      <c r="J14" s="3">
        <v>1</v>
      </c>
      <c r="K14" s="3">
        <v>1</v>
      </c>
      <c r="L14" s="7">
        <f>D14*F14*J14</f>
        <v>113.77499999999999</v>
      </c>
      <c r="M14" s="7">
        <f>E14*G14*K14</f>
        <v>177.0339</v>
      </c>
      <c r="N14" s="3"/>
    </row>
    <row r="15" spans="1:14" ht="15">
      <c r="A15" s="3" t="s">
        <v>17</v>
      </c>
      <c r="B15" s="5" t="s">
        <v>18</v>
      </c>
      <c r="C15" s="3" t="s">
        <v>23</v>
      </c>
      <c r="D15" s="3"/>
      <c r="E15" s="3"/>
      <c r="F15" s="3"/>
      <c r="G15" s="3"/>
      <c r="H15" s="8"/>
      <c r="I15" s="8"/>
      <c r="J15" s="3"/>
      <c r="K15" s="3"/>
      <c r="L15" s="7"/>
      <c r="M15" s="7"/>
      <c r="N15" s="3"/>
    </row>
    <row r="16" spans="1:14" ht="15">
      <c r="A16" s="3" t="s">
        <v>19</v>
      </c>
      <c r="B16" s="5" t="s">
        <v>20</v>
      </c>
      <c r="C16" s="3" t="s">
        <v>23</v>
      </c>
      <c r="D16" s="3"/>
      <c r="E16" s="3"/>
      <c r="F16" s="3"/>
      <c r="G16" s="3"/>
      <c r="H16" s="8"/>
      <c r="I16" s="8"/>
      <c r="J16" s="3"/>
      <c r="K16" s="3"/>
      <c r="L16" s="7"/>
      <c r="M16" s="7"/>
      <c r="N16" s="3"/>
    </row>
    <row r="17" spans="1:14" ht="24">
      <c r="A17" s="3"/>
      <c r="B17" s="5" t="s">
        <v>21</v>
      </c>
      <c r="C17" s="3" t="s">
        <v>24</v>
      </c>
      <c r="D17" s="3"/>
      <c r="E17" s="3"/>
      <c r="F17" s="3"/>
      <c r="G17" s="3"/>
      <c r="H17" s="8"/>
      <c r="I17" s="8"/>
      <c r="J17" s="3"/>
      <c r="K17" s="3"/>
      <c r="L17" s="7"/>
      <c r="M17" s="7"/>
      <c r="N17" s="3"/>
    </row>
    <row r="18" spans="1:14" ht="24">
      <c r="A18" s="3"/>
      <c r="B18" s="5" t="s">
        <v>22</v>
      </c>
      <c r="C18" s="3" t="s">
        <v>23</v>
      </c>
      <c r="D18" s="3"/>
      <c r="E18" s="3"/>
      <c r="F18" s="3"/>
      <c r="G18" s="3"/>
      <c r="H18" s="8"/>
      <c r="I18" s="8"/>
      <c r="J18" s="3"/>
      <c r="K18" s="3"/>
      <c r="L18" s="7"/>
      <c r="M18" s="7"/>
      <c r="N18" s="3"/>
    </row>
    <row r="19" spans="1:14" ht="24">
      <c r="A19" s="3"/>
      <c r="B19" s="5" t="s">
        <v>37</v>
      </c>
      <c r="C19" s="3" t="s">
        <v>25</v>
      </c>
      <c r="D19" s="3"/>
      <c r="E19" s="3"/>
      <c r="F19" s="3"/>
      <c r="G19" s="3"/>
      <c r="H19" s="8"/>
      <c r="I19" s="8"/>
      <c r="J19" s="3"/>
      <c r="K19" s="3"/>
      <c r="L19" s="7"/>
      <c r="M19" s="7"/>
      <c r="N19" s="3"/>
    </row>
    <row r="20" spans="1:14" ht="15">
      <c r="A20" s="3" t="s">
        <v>26</v>
      </c>
      <c r="B20" s="5" t="s">
        <v>27</v>
      </c>
      <c r="C20" s="3" t="s">
        <v>24</v>
      </c>
      <c r="D20" s="3"/>
      <c r="E20" s="3"/>
      <c r="F20" s="3"/>
      <c r="G20" s="3"/>
      <c r="H20" s="8"/>
      <c r="I20" s="8"/>
      <c r="J20" s="3"/>
      <c r="K20" s="3"/>
      <c r="L20" s="7"/>
      <c r="M20" s="7"/>
      <c r="N20" s="3"/>
    </row>
    <row r="21" spans="1:14" ht="15">
      <c r="A21" s="3" t="s">
        <v>28</v>
      </c>
      <c r="B21" s="5" t="s">
        <v>29</v>
      </c>
      <c r="C21" s="3" t="s">
        <v>30</v>
      </c>
      <c r="D21" s="3">
        <v>0.574</v>
      </c>
      <c r="E21" s="3">
        <v>0.574</v>
      </c>
      <c r="F21" s="3">
        <v>189</v>
      </c>
      <c r="G21" s="3">
        <v>189</v>
      </c>
      <c r="H21" s="8">
        <v>33</v>
      </c>
      <c r="I21" s="8">
        <v>33</v>
      </c>
      <c r="J21" s="3">
        <v>1</v>
      </c>
      <c r="K21" s="3">
        <v>1</v>
      </c>
      <c r="L21" s="7">
        <f>D21*F21</f>
        <v>108.48599999999999</v>
      </c>
      <c r="M21" s="7">
        <f>E21*G21</f>
        <v>108.48599999999999</v>
      </c>
      <c r="N21" s="3"/>
    </row>
    <row r="22" spans="1:14" ht="15">
      <c r="A22" s="3"/>
      <c r="B22" s="5" t="s">
        <v>31</v>
      </c>
      <c r="C22" s="3"/>
      <c r="D22" s="3"/>
      <c r="E22" s="3"/>
      <c r="F22" s="3"/>
      <c r="G22" s="3"/>
      <c r="H22" s="8">
        <v>33</v>
      </c>
      <c r="I22" s="8">
        <v>33</v>
      </c>
      <c r="J22" s="3">
        <v>1</v>
      </c>
      <c r="K22" s="3">
        <v>1</v>
      </c>
      <c r="L22" s="7">
        <f>SUM(L14:L21)</f>
        <v>222.26099999999997</v>
      </c>
      <c r="M22" s="7">
        <f>SUM(M14:M21)</f>
        <v>285.5199</v>
      </c>
      <c r="N22" s="7">
        <f>M22-L22</f>
        <v>63.25890000000004</v>
      </c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.75">
      <c r="A24" s="12" t="s">
        <v>62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5">
      <c r="A25" s="15" t="s">
        <v>48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">
      <c r="A27" s="12" t="s">
        <v>64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5">
      <c r="A29" s="12" t="s">
        <v>49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5">
      <c r="A30" s="12" t="s">
        <v>50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">
      <c r="A31" s="12" t="s">
        <v>51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">
      <c r="A33" s="12" t="s">
        <v>52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">
      <c r="A34" s="12" t="s">
        <v>53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">
      <c r="A36" s="12" t="s">
        <v>54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>
      <c r="A37" s="12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">
      <c r="A39" s="12" t="s">
        <v>65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>
      <c r="A40" s="12" t="s">
        <v>67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12" t="s">
        <v>59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>
      <c r="A43" s="12" t="s">
        <v>60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">
      <c r="A44" s="12" t="s">
        <v>61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">
      <c r="A46" s="12" t="s">
        <v>56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">
      <c r="A47" s="12" t="s">
        <v>57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">
      <c r="A48" s="12" t="s">
        <v>58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sheetProtection/>
  <mergeCells count="24">
    <mergeCell ref="C4:J4"/>
    <mergeCell ref="B5:P5"/>
    <mergeCell ref="B6:N6"/>
    <mergeCell ref="B7:N7"/>
    <mergeCell ref="A9:A13"/>
    <mergeCell ref="B9:B13"/>
    <mergeCell ref="C9:C13"/>
    <mergeCell ref="D9:E11"/>
    <mergeCell ref="F9:G11"/>
    <mergeCell ref="N9:N13"/>
    <mergeCell ref="D12:D13"/>
    <mergeCell ref="E12:E13"/>
    <mergeCell ref="F12:F13"/>
    <mergeCell ref="G12:G13"/>
    <mergeCell ref="H12:H13"/>
    <mergeCell ref="I12:I13"/>
    <mergeCell ref="J12:J13"/>
    <mergeCell ref="A25:N25"/>
    <mergeCell ref="H9:I11"/>
    <mergeCell ref="K12:K13"/>
    <mergeCell ref="L12:L13"/>
    <mergeCell ref="M12:M13"/>
    <mergeCell ref="J9:K11"/>
    <mergeCell ref="L9:M11"/>
  </mergeCells>
  <printOptions/>
  <pageMargins left="0.43" right="0.36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55"/>
  <sheetViews>
    <sheetView zoomScalePageLayoutView="0" workbookViewId="0" topLeftCell="A7">
      <selection activeCell="E22" sqref="E22"/>
    </sheetView>
  </sheetViews>
  <sheetFormatPr defaultColWidth="9.140625" defaultRowHeight="15"/>
  <cols>
    <col min="1" max="1" width="4.57421875" style="0" customWidth="1"/>
    <col min="2" max="2" width="20.57421875" style="0" customWidth="1"/>
    <col min="4" max="4" width="10.00390625" style="0" customWidth="1"/>
    <col min="5" max="5" width="10.7109375" style="0" customWidth="1"/>
    <col min="7" max="7" width="9.7109375" style="0" customWidth="1"/>
  </cols>
  <sheetData>
    <row r="1" ht="2.25" customHeight="1"/>
    <row r="2" ht="10.5" customHeight="1"/>
    <row r="3" ht="10.5" customHeight="1"/>
    <row r="4" spans="2:11" ht="18.75">
      <c r="B4" s="1"/>
      <c r="C4" s="23" t="s">
        <v>0</v>
      </c>
      <c r="D4" s="23"/>
      <c r="E4" s="23"/>
      <c r="F4" s="23"/>
      <c r="G4" s="23"/>
      <c r="H4" s="23"/>
      <c r="I4" s="23"/>
      <c r="J4" s="23"/>
      <c r="K4" s="23"/>
    </row>
    <row r="5" spans="2:16" ht="15">
      <c r="B5" s="24" t="s">
        <v>76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2:16" ht="15">
      <c r="B6" s="24" t="s">
        <v>41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1"/>
      <c r="P6" s="11"/>
    </row>
    <row r="7" spans="2:16" ht="15">
      <c r="B7" s="24" t="s">
        <v>44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1"/>
      <c r="P7" s="11"/>
    </row>
    <row r="8" ht="9.75" customHeight="1"/>
    <row r="9" spans="7:8" ht="15">
      <c r="G9" s="6" t="s">
        <v>32</v>
      </c>
      <c r="H9" s="6"/>
    </row>
    <row r="10" spans="1:14" ht="15">
      <c r="A10" s="13" t="s">
        <v>1</v>
      </c>
      <c r="B10" s="13" t="s">
        <v>2</v>
      </c>
      <c r="C10" s="13" t="s">
        <v>3</v>
      </c>
      <c r="D10" s="17" t="s">
        <v>4</v>
      </c>
      <c r="E10" s="18"/>
      <c r="F10" s="17" t="s">
        <v>7</v>
      </c>
      <c r="G10" s="18"/>
      <c r="H10" s="17" t="s">
        <v>8</v>
      </c>
      <c r="I10" s="18"/>
      <c r="J10" s="17" t="s">
        <v>11</v>
      </c>
      <c r="K10" s="18"/>
      <c r="L10" s="17" t="s">
        <v>12</v>
      </c>
      <c r="M10" s="18"/>
      <c r="N10" s="13" t="s">
        <v>13</v>
      </c>
    </row>
    <row r="11" spans="1:14" ht="15">
      <c r="A11" s="25"/>
      <c r="B11" s="25"/>
      <c r="C11" s="25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25"/>
    </row>
    <row r="12" spans="1:14" ht="42" customHeight="1">
      <c r="A12" s="25"/>
      <c r="B12" s="25"/>
      <c r="C12" s="25"/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5"/>
    </row>
    <row r="13" spans="1:14" ht="15">
      <c r="A13" s="25"/>
      <c r="B13" s="25"/>
      <c r="C13" s="25"/>
      <c r="D13" s="13" t="s">
        <v>5</v>
      </c>
      <c r="E13" s="13" t="s">
        <v>6</v>
      </c>
      <c r="F13" s="13" t="s">
        <v>5</v>
      </c>
      <c r="G13" s="13" t="s">
        <v>6</v>
      </c>
      <c r="H13" s="13" t="s">
        <v>9</v>
      </c>
      <c r="I13" s="13" t="s">
        <v>10</v>
      </c>
      <c r="J13" s="13" t="s">
        <v>9</v>
      </c>
      <c r="K13" s="13" t="s">
        <v>10</v>
      </c>
      <c r="L13" s="13" t="s">
        <v>9</v>
      </c>
      <c r="M13" s="13" t="s">
        <v>10</v>
      </c>
      <c r="N13" s="25"/>
    </row>
    <row r="14" spans="1:14" ht="63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">
      <c r="A15" s="3" t="s">
        <v>15</v>
      </c>
      <c r="B15" s="5" t="s">
        <v>16</v>
      </c>
      <c r="C15" s="3" t="s">
        <v>23</v>
      </c>
      <c r="D15" s="3">
        <v>35.98</v>
      </c>
      <c r="E15" s="3">
        <v>35.98</v>
      </c>
      <c r="F15" s="3">
        <v>2.5</v>
      </c>
      <c r="G15" s="3">
        <v>3.89</v>
      </c>
      <c r="H15" s="8">
        <v>33</v>
      </c>
      <c r="I15" s="8">
        <v>33</v>
      </c>
      <c r="J15" s="3">
        <v>1</v>
      </c>
      <c r="K15" s="3">
        <v>1</v>
      </c>
      <c r="L15" s="7">
        <f>D15*F15*J15</f>
        <v>89.94999999999999</v>
      </c>
      <c r="M15" s="7">
        <f>G15*E15*K15</f>
        <v>139.9622</v>
      </c>
      <c r="N15" s="3"/>
    </row>
    <row r="16" spans="1:14" ht="15">
      <c r="A16" s="3" t="s">
        <v>17</v>
      </c>
      <c r="B16" s="5" t="s">
        <v>18</v>
      </c>
      <c r="C16" s="3" t="s">
        <v>23</v>
      </c>
      <c r="D16" s="3"/>
      <c r="E16" s="3"/>
      <c r="F16" s="3"/>
      <c r="G16" s="3"/>
      <c r="H16" s="8"/>
      <c r="I16" s="8"/>
      <c r="J16" s="3"/>
      <c r="K16" s="3"/>
      <c r="L16" s="7"/>
      <c r="M16" s="7"/>
      <c r="N16" s="3"/>
    </row>
    <row r="17" spans="1:14" ht="15">
      <c r="A17" s="3" t="s">
        <v>19</v>
      </c>
      <c r="B17" s="5" t="s">
        <v>20</v>
      </c>
      <c r="C17" s="3" t="s">
        <v>23</v>
      </c>
      <c r="D17" s="3"/>
      <c r="E17" s="3"/>
      <c r="F17" s="3"/>
      <c r="G17" s="3"/>
      <c r="H17" s="8"/>
      <c r="I17" s="8"/>
      <c r="J17" s="3"/>
      <c r="K17" s="3"/>
      <c r="L17" s="7"/>
      <c r="M17" s="7"/>
      <c r="N17" s="3"/>
    </row>
    <row r="18" spans="1:14" ht="24">
      <c r="A18" s="3"/>
      <c r="B18" s="5" t="s">
        <v>21</v>
      </c>
      <c r="C18" s="3" t="s">
        <v>24</v>
      </c>
      <c r="D18" s="3"/>
      <c r="E18" s="3"/>
      <c r="F18" s="3"/>
      <c r="G18" s="3"/>
      <c r="H18" s="8"/>
      <c r="I18" s="8"/>
      <c r="J18" s="3"/>
      <c r="K18" s="3"/>
      <c r="L18" s="7"/>
      <c r="M18" s="7"/>
      <c r="N18" s="3"/>
    </row>
    <row r="19" spans="1:14" ht="24">
      <c r="A19" s="3"/>
      <c r="B19" s="5" t="s">
        <v>22</v>
      </c>
      <c r="C19" s="3" t="s">
        <v>23</v>
      </c>
      <c r="D19" s="3"/>
      <c r="E19" s="3"/>
      <c r="F19" s="3"/>
      <c r="G19" s="3"/>
      <c r="H19" s="8"/>
      <c r="I19" s="8"/>
      <c r="J19" s="3"/>
      <c r="K19" s="3"/>
      <c r="L19" s="7"/>
      <c r="M19" s="7"/>
      <c r="N19" s="3"/>
    </row>
    <row r="20" spans="1:14" ht="24">
      <c r="A20" s="3"/>
      <c r="B20" s="5" t="s">
        <v>37</v>
      </c>
      <c r="C20" s="3" t="s">
        <v>25</v>
      </c>
      <c r="D20" s="3"/>
      <c r="E20" s="3"/>
      <c r="F20" s="3"/>
      <c r="G20" s="3"/>
      <c r="H20" s="8"/>
      <c r="I20" s="8"/>
      <c r="J20" s="3"/>
      <c r="K20" s="3"/>
      <c r="L20" s="7"/>
      <c r="M20" s="7"/>
      <c r="N20" s="3"/>
    </row>
    <row r="21" spans="1:14" ht="15">
      <c r="A21" s="3" t="s">
        <v>26</v>
      </c>
      <c r="B21" s="5" t="s">
        <v>27</v>
      </c>
      <c r="C21" s="3" t="s">
        <v>24</v>
      </c>
      <c r="D21" s="3"/>
      <c r="E21" s="3"/>
      <c r="F21" s="3"/>
      <c r="G21" s="3"/>
      <c r="H21" s="8"/>
      <c r="I21" s="8"/>
      <c r="J21" s="3"/>
      <c r="K21" s="3"/>
      <c r="L21" s="7"/>
      <c r="M21" s="7"/>
      <c r="N21" s="3"/>
    </row>
    <row r="22" spans="1:14" ht="15">
      <c r="A22" s="3" t="s">
        <v>28</v>
      </c>
      <c r="B22" s="5" t="s">
        <v>29</v>
      </c>
      <c r="C22" s="3" t="s">
        <v>30</v>
      </c>
      <c r="D22" s="3">
        <v>0.574</v>
      </c>
      <c r="E22" s="3">
        <v>0.574</v>
      </c>
      <c r="F22" s="3">
        <v>189</v>
      </c>
      <c r="G22" s="3">
        <v>189</v>
      </c>
      <c r="H22" s="8">
        <v>33</v>
      </c>
      <c r="I22" s="8">
        <v>33</v>
      </c>
      <c r="J22" s="3">
        <v>1</v>
      </c>
      <c r="K22" s="3">
        <v>1</v>
      </c>
      <c r="L22" s="7">
        <f>D22*F22</f>
        <v>108.48599999999999</v>
      </c>
      <c r="M22" s="7">
        <f>E22*G22</f>
        <v>108.48599999999999</v>
      </c>
      <c r="N22" s="3"/>
    </row>
    <row r="23" spans="1:14" ht="15">
      <c r="A23" s="3"/>
      <c r="B23" s="5" t="s">
        <v>31</v>
      </c>
      <c r="C23" s="3"/>
      <c r="D23" s="3"/>
      <c r="E23" s="3"/>
      <c r="F23" s="3"/>
      <c r="G23" s="3"/>
      <c r="H23" s="8">
        <v>33</v>
      </c>
      <c r="I23" s="8">
        <v>33</v>
      </c>
      <c r="J23" s="3">
        <v>1</v>
      </c>
      <c r="K23" s="3">
        <v>1</v>
      </c>
      <c r="L23" s="7">
        <f>SUM(L15:L22)</f>
        <v>198.43599999999998</v>
      </c>
      <c r="M23" s="7">
        <f>SUM(M15:M22)</f>
        <v>248.44819999999999</v>
      </c>
      <c r="N23" s="7">
        <f>M23-L23</f>
        <v>50.01220000000001</v>
      </c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>
      <c r="A25" s="12" t="s">
        <v>62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5">
      <c r="A26" s="15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">
      <c r="A28" s="12" t="s">
        <v>64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5">
      <c r="A30" s="12" t="s">
        <v>49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">
      <c r="A31" s="12" t="s">
        <v>50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">
      <c r="A32" s="12" t="s">
        <v>51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">
      <c r="A34" s="12" t="s">
        <v>52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">
      <c r="A35" s="12" t="s">
        <v>53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>
      <c r="A37" s="12" t="s">
        <v>54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">
      <c r="A38" s="12" t="s">
        <v>55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>
      <c r="A40" s="12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12" t="s">
        <v>66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>
      <c r="A43" s="12" t="s">
        <v>59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">
      <c r="A44" s="12" t="s">
        <v>60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5">
      <c r="A45" s="12" t="s">
        <v>61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">
      <c r="A47" s="12" t="s">
        <v>56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">
      <c r="A48" s="12" t="s">
        <v>57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">
      <c r="A49" s="12" t="s">
        <v>58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sheetProtection/>
  <mergeCells count="24">
    <mergeCell ref="C4:K4"/>
    <mergeCell ref="B5:P5"/>
    <mergeCell ref="B6:N6"/>
    <mergeCell ref="B7:N7"/>
    <mergeCell ref="A10:A14"/>
    <mergeCell ref="B10:B14"/>
    <mergeCell ref="C10:C14"/>
    <mergeCell ref="D10:E12"/>
    <mergeCell ref="F10:G12"/>
    <mergeCell ref="N10:N14"/>
    <mergeCell ref="D13:D14"/>
    <mergeCell ref="E13:E14"/>
    <mergeCell ref="F13:F14"/>
    <mergeCell ref="G13:G14"/>
    <mergeCell ref="H13:H14"/>
    <mergeCell ref="I13:I14"/>
    <mergeCell ref="J13:J14"/>
    <mergeCell ref="A26:N26"/>
    <mergeCell ref="H10:I12"/>
    <mergeCell ref="K13:K14"/>
    <mergeCell ref="L13:L14"/>
    <mergeCell ref="M13:M14"/>
    <mergeCell ref="J10:K12"/>
    <mergeCell ref="L10:M12"/>
  </mergeCells>
  <printOptions/>
  <pageMargins left="0.43" right="0.36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199"/>
  <sheetViews>
    <sheetView tabSelected="1" zoomScalePageLayoutView="0" workbookViewId="0" topLeftCell="A7">
      <selection activeCell="A25" sqref="A25:N25"/>
    </sheetView>
  </sheetViews>
  <sheetFormatPr defaultColWidth="9.140625" defaultRowHeight="15"/>
  <cols>
    <col min="1" max="1" width="4.57421875" style="0" customWidth="1"/>
    <col min="2" max="2" width="20.57421875" style="0" customWidth="1"/>
    <col min="4" max="4" width="10.00390625" style="0" customWidth="1"/>
    <col min="5" max="5" width="10.7109375" style="0" customWidth="1"/>
    <col min="7" max="7" width="9.7109375" style="0" customWidth="1"/>
  </cols>
  <sheetData>
    <row r="1" ht="11.25" customHeight="1"/>
    <row r="2" ht="8.25" customHeight="1"/>
    <row r="3" ht="9" customHeight="1"/>
    <row r="4" spans="2:11" ht="18.75">
      <c r="B4" s="1"/>
      <c r="C4" s="23" t="s">
        <v>77</v>
      </c>
      <c r="D4" s="23"/>
      <c r="E4" s="23"/>
      <c r="F4" s="23"/>
      <c r="G4" s="23"/>
      <c r="H4" s="23"/>
      <c r="I4" s="23"/>
      <c r="J4" s="23"/>
      <c r="K4" s="23"/>
    </row>
    <row r="5" spans="1:15" ht="15">
      <c r="A5" s="24" t="s">
        <v>78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>
      <c r="A6" s="24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1"/>
      <c r="O6" s="11"/>
    </row>
    <row r="7" spans="1:15" ht="15">
      <c r="A7" s="24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1"/>
      <c r="O7" s="11"/>
    </row>
    <row r="8" spans="7:8" ht="15">
      <c r="G8" s="6" t="s">
        <v>14</v>
      </c>
      <c r="H8" s="6"/>
    </row>
    <row r="9" spans="1:14" ht="15">
      <c r="A9" s="13" t="s">
        <v>1</v>
      </c>
      <c r="B9" s="13" t="s">
        <v>2</v>
      </c>
      <c r="C9" s="13" t="s">
        <v>3</v>
      </c>
      <c r="D9" s="17" t="s">
        <v>4</v>
      </c>
      <c r="E9" s="18"/>
      <c r="F9" s="17" t="s">
        <v>7</v>
      </c>
      <c r="G9" s="18"/>
      <c r="H9" s="17" t="s">
        <v>8</v>
      </c>
      <c r="I9" s="18"/>
      <c r="J9" s="17" t="s">
        <v>11</v>
      </c>
      <c r="K9" s="18"/>
      <c r="L9" s="17" t="s">
        <v>12</v>
      </c>
      <c r="M9" s="18"/>
      <c r="N9" s="13" t="s">
        <v>13</v>
      </c>
    </row>
    <row r="10" spans="1:14" ht="15">
      <c r="A10" s="25"/>
      <c r="B10" s="25"/>
      <c r="C10" s="25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25"/>
    </row>
    <row r="11" spans="1:14" ht="42" customHeight="1">
      <c r="A11" s="25"/>
      <c r="B11" s="25"/>
      <c r="C11" s="25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5"/>
    </row>
    <row r="12" spans="1:14" ht="15">
      <c r="A12" s="25"/>
      <c r="B12" s="25"/>
      <c r="C12" s="25"/>
      <c r="D12" s="13" t="s">
        <v>5</v>
      </c>
      <c r="E12" s="13" t="s">
        <v>6</v>
      </c>
      <c r="F12" s="13" t="s">
        <v>5</v>
      </c>
      <c r="G12" s="13" t="s">
        <v>6</v>
      </c>
      <c r="H12" s="13" t="s">
        <v>9</v>
      </c>
      <c r="I12" s="13" t="s">
        <v>10</v>
      </c>
      <c r="J12" s="13" t="s">
        <v>9</v>
      </c>
      <c r="K12" s="13" t="s">
        <v>10</v>
      </c>
      <c r="L12" s="13" t="s">
        <v>9</v>
      </c>
      <c r="M12" s="13" t="s">
        <v>10</v>
      </c>
      <c r="N12" s="25"/>
    </row>
    <row r="13" spans="1:14" ht="63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>
      <c r="A14" s="3" t="s">
        <v>15</v>
      </c>
      <c r="B14" s="5" t="s">
        <v>16</v>
      </c>
      <c r="C14" s="3" t="s">
        <v>23</v>
      </c>
      <c r="D14" s="3">
        <v>45.51</v>
      </c>
      <c r="E14" s="3">
        <v>45.51</v>
      </c>
      <c r="F14" s="3">
        <v>4.32</v>
      </c>
      <c r="G14" s="3">
        <v>9.79</v>
      </c>
      <c r="H14" s="8">
        <v>33</v>
      </c>
      <c r="I14" s="8">
        <v>33</v>
      </c>
      <c r="J14" s="3">
        <v>1</v>
      </c>
      <c r="K14" s="3">
        <v>1</v>
      </c>
      <c r="L14" s="7">
        <f>D14*F14</f>
        <v>196.60320000000002</v>
      </c>
      <c r="M14" s="7">
        <f>E14*G14</f>
        <v>445.5428999999999</v>
      </c>
      <c r="N14" s="7"/>
    </row>
    <row r="15" spans="1:14" ht="15">
      <c r="A15" s="3" t="s">
        <v>17</v>
      </c>
      <c r="B15" s="5" t="s">
        <v>18</v>
      </c>
      <c r="C15" s="3" t="s">
        <v>23</v>
      </c>
      <c r="D15" s="3"/>
      <c r="E15" s="3"/>
      <c r="F15" s="3"/>
      <c r="G15" s="3"/>
      <c r="H15" s="8"/>
      <c r="I15" s="8"/>
      <c r="J15" s="3"/>
      <c r="K15" s="3"/>
      <c r="L15" s="7"/>
      <c r="M15" s="7"/>
      <c r="N15" s="3"/>
    </row>
    <row r="16" spans="1:14" ht="15">
      <c r="A16" s="3" t="s">
        <v>19</v>
      </c>
      <c r="B16" s="5" t="s">
        <v>20</v>
      </c>
      <c r="C16" s="3" t="s">
        <v>23</v>
      </c>
      <c r="D16" s="3"/>
      <c r="E16" s="3"/>
      <c r="F16" s="3"/>
      <c r="G16" s="3"/>
      <c r="H16" s="8"/>
      <c r="I16" s="8"/>
      <c r="J16" s="3"/>
      <c r="K16" s="3"/>
      <c r="L16" s="7"/>
      <c r="M16" s="7"/>
      <c r="N16" s="3"/>
    </row>
    <row r="17" spans="1:14" ht="24">
      <c r="A17" s="3"/>
      <c r="B17" s="5" t="s">
        <v>21</v>
      </c>
      <c r="C17" s="3" t="s">
        <v>24</v>
      </c>
      <c r="D17" s="3"/>
      <c r="E17" s="3"/>
      <c r="F17" s="3"/>
      <c r="G17" s="3"/>
      <c r="H17" s="8"/>
      <c r="I17" s="8"/>
      <c r="J17" s="3"/>
      <c r="K17" s="3"/>
      <c r="L17" s="7"/>
      <c r="M17" s="7"/>
      <c r="N17" s="3"/>
    </row>
    <row r="18" spans="1:14" ht="24">
      <c r="A18" s="3"/>
      <c r="B18" s="5" t="s">
        <v>22</v>
      </c>
      <c r="C18" s="3" t="s">
        <v>23</v>
      </c>
      <c r="D18" s="3"/>
      <c r="E18" s="3"/>
      <c r="F18" s="3"/>
      <c r="G18" s="3"/>
      <c r="H18" s="8"/>
      <c r="I18" s="8"/>
      <c r="J18" s="3"/>
      <c r="K18" s="3"/>
      <c r="L18" s="7"/>
      <c r="M18" s="7"/>
      <c r="N18" s="3"/>
    </row>
    <row r="19" spans="1:14" ht="24">
      <c r="A19" s="3"/>
      <c r="B19" s="5" t="s">
        <v>37</v>
      </c>
      <c r="C19" s="3" t="s">
        <v>25</v>
      </c>
      <c r="D19" s="3"/>
      <c r="E19" s="3"/>
      <c r="F19" s="3"/>
      <c r="G19" s="3"/>
      <c r="H19" s="8"/>
      <c r="I19" s="8"/>
      <c r="J19" s="3"/>
      <c r="K19" s="3"/>
      <c r="L19" s="7"/>
      <c r="M19" s="7"/>
      <c r="N19" s="3"/>
    </row>
    <row r="20" spans="1:14" ht="15">
      <c r="A20" s="3" t="s">
        <v>26</v>
      </c>
      <c r="B20" s="5" t="s">
        <v>27</v>
      </c>
      <c r="C20" s="3" t="s">
        <v>24</v>
      </c>
      <c r="D20" s="3"/>
      <c r="E20" s="3"/>
      <c r="F20" s="3"/>
      <c r="G20" s="3"/>
      <c r="H20" s="8"/>
      <c r="I20" s="8"/>
      <c r="J20" s="3"/>
      <c r="K20" s="3"/>
      <c r="L20" s="7"/>
      <c r="M20" s="7"/>
      <c r="N20" s="3"/>
    </row>
    <row r="21" spans="1:14" ht="15">
      <c r="A21" s="3" t="s">
        <v>28</v>
      </c>
      <c r="B21" s="5" t="s">
        <v>29</v>
      </c>
      <c r="C21" s="3" t="s">
        <v>30</v>
      </c>
      <c r="D21" s="3">
        <v>0.574</v>
      </c>
      <c r="E21" s="3">
        <v>0.574</v>
      </c>
      <c r="F21" s="3">
        <v>189</v>
      </c>
      <c r="G21" s="3">
        <v>189</v>
      </c>
      <c r="H21" s="8">
        <v>33</v>
      </c>
      <c r="I21" s="8">
        <v>33</v>
      </c>
      <c r="J21" s="3">
        <v>1</v>
      </c>
      <c r="K21" s="3">
        <v>1</v>
      </c>
      <c r="L21" s="7">
        <v>108.49</v>
      </c>
      <c r="M21" s="7">
        <f>E21*G21</f>
        <v>108.48599999999999</v>
      </c>
      <c r="N21" s="3"/>
    </row>
    <row r="22" spans="1:14" ht="15">
      <c r="A22" s="3"/>
      <c r="B22" s="5" t="s">
        <v>31</v>
      </c>
      <c r="C22" s="3"/>
      <c r="D22" s="3"/>
      <c r="E22" s="3"/>
      <c r="F22" s="3"/>
      <c r="G22" s="3"/>
      <c r="H22" s="8">
        <v>33</v>
      </c>
      <c r="I22" s="8">
        <v>33</v>
      </c>
      <c r="J22" s="3">
        <v>1</v>
      </c>
      <c r="K22" s="3">
        <v>1</v>
      </c>
      <c r="L22" s="7">
        <f>SUM(L14:L21)</f>
        <v>305.0932</v>
      </c>
      <c r="M22" s="7">
        <f>SUM(M14:M21)</f>
        <v>554.0288999999999</v>
      </c>
      <c r="N22" s="7">
        <f>M22-L22</f>
        <v>248.93569999999988</v>
      </c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.75">
      <c r="A24" s="12" t="s">
        <v>62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4.25" customHeight="1">
      <c r="A25" s="15" t="s">
        <v>48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">
      <c r="A27" s="12" t="s">
        <v>64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5">
      <c r="A29" s="12" t="s">
        <v>49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5">
      <c r="A30" s="12" t="s">
        <v>50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">
      <c r="A31" s="12" t="s">
        <v>51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">
      <c r="A33" s="12" t="s">
        <v>52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">
      <c r="A34" s="12" t="s">
        <v>53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">
      <c r="A36" s="12" t="s">
        <v>54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>
      <c r="A37" s="12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">
      <c r="A39" s="12" t="s">
        <v>65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>
      <c r="A40" s="12" t="s">
        <v>66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12" t="s">
        <v>59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>
      <c r="A43" s="12" t="s">
        <v>60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">
      <c r="A44" s="12" t="s">
        <v>61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">
      <c r="A46" s="12" t="s">
        <v>56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">
      <c r="A47" s="12" t="s">
        <v>57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">
      <c r="A48" s="12" t="s">
        <v>58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</sheetData>
  <sheetProtection/>
  <mergeCells count="24">
    <mergeCell ref="C4:K4"/>
    <mergeCell ref="A25:N25"/>
    <mergeCell ref="A5:O5"/>
    <mergeCell ref="A6:M6"/>
    <mergeCell ref="A7:M7"/>
    <mergeCell ref="A9:A13"/>
    <mergeCell ref="B9:B13"/>
    <mergeCell ref="C9:C13"/>
    <mergeCell ref="D9:E11"/>
    <mergeCell ref="D12:D13"/>
    <mergeCell ref="E12:E13"/>
    <mergeCell ref="F9:G11"/>
    <mergeCell ref="F12:F13"/>
    <mergeCell ref="G12:G13"/>
    <mergeCell ref="H9:I11"/>
    <mergeCell ref="H12:H13"/>
    <mergeCell ref="I12:I13"/>
    <mergeCell ref="N9:N13"/>
    <mergeCell ref="J9:K11"/>
    <mergeCell ref="J12:J13"/>
    <mergeCell ref="K12:K13"/>
    <mergeCell ref="L9:M11"/>
    <mergeCell ref="L12:L13"/>
    <mergeCell ref="M12:M13"/>
  </mergeCells>
  <printOptions/>
  <pageMargins left="0.43" right="0.36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Ижетников Эдуард Викторович</cp:lastModifiedBy>
  <cp:lastPrinted>2013-12-27T01:13:22Z</cp:lastPrinted>
  <dcterms:created xsi:type="dcterms:W3CDTF">2013-12-25T23:28:22Z</dcterms:created>
  <dcterms:modified xsi:type="dcterms:W3CDTF">2013-12-30T04:30:24Z</dcterms:modified>
  <cp:category/>
  <cp:version/>
  <cp:contentType/>
  <cp:contentStatus/>
</cp:coreProperties>
</file>